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pucr-my.sharepoint.com/personal/m_simek_spucr_cz/Documents/MigraceDiskuL/JBP 2024/Pohárové závody/Výsledky/"/>
    </mc:Choice>
  </mc:AlternateContent>
  <xr:revisionPtr revIDLastSave="0" documentId="8_{1367E2CE-1873-4EA8-9690-8C1B3C4BB5C6}" xr6:coauthVersionLast="47" xr6:coauthVersionMax="47" xr10:uidLastSave="{00000000-0000-0000-0000-000000000000}"/>
  <bookViews>
    <workbookView xWindow="-120" yWindow="-120" windowWidth="29040" windowHeight="17640" activeTab="4" xr2:uid="{00000000-000D-0000-FFFF-FFFF00000000}"/>
  </bookViews>
  <sheets>
    <sheet name="návod" sheetId="5" r:id="rId1"/>
    <sheet name="1. Index" sheetId="3" r:id="rId2"/>
    <sheet name="2. Kategorie" sheetId="2" r:id="rId3"/>
    <sheet name="3. REGISTRACE" sheetId="1" r:id="rId4"/>
    <sheet name="4. VYSLEDKY" sheetId="4" r:id="rId5"/>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4">'4. VYSLEDKY'!$B:$M</definedName>
    <definedName name="_xlnm.Print_Area" localSheetId="0">návod!$B:$C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4" i="4" l="1"/>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L74" i="4" l="1"/>
  <c r="M74" i="4" s="1"/>
  <c r="L75" i="4"/>
  <c r="M75" i="4" s="1"/>
  <c r="L76" i="4"/>
  <c r="M76" i="4" s="1"/>
  <c r="L77" i="4"/>
  <c r="M77" i="4" s="1"/>
  <c r="L78" i="4"/>
  <c r="M78" i="4" s="1"/>
  <c r="L79" i="4"/>
  <c r="M79" i="4" s="1"/>
  <c r="L80" i="4"/>
  <c r="M80" i="4" s="1"/>
  <c r="L81" i="4"/>
  <c r="M81" i="4" s="1"/>
  <c r="L82" i="4"/>
  <c r="M82" i="4" s="1"/>
  <c r="L83" i="4"/>
  <c r="M83" i="4" s="1"/>
  <c r="L84" i="4"/>
  <c r="M84" i="4" s="1"/>
  <c r="L85" i="4"/>
  <c r="M85" i="4" s="1"/>
  <c r="L86" i="4"/>
  <c r="M86" i="4" s="1"/>
  <c r="L87" i="4"/>
  <c r="M87" i="4" s="1"/>
  <c r="L88" i="4"/>
  <c r="M88" i="4" s="1"/>
  <c r="L89" i="4"/>
  <c r="M89" i="4" s="1"/>
  <c r="L90" i="4"/>
  <c r="M90" i="4" s="1"/>
  <c r="L91" i="4"/>
  <c r="M91" i="4" s="1"/>
  <c r="L92" i="4"/>
  <c r="M92" i="4" s="1"/>
  <c r="L93" i="4"/>
  <c r="M93" i="4" s="1"/>
  <c r="L94" i="4"/>
  <c r="M94" i="4" s="1"/>
  <c r="L95" i="4"/>
  <c r="M95" i="4" s="1"/>
  <c r="L96" i="4"/>
  <c r="M96" i="4" s="1"/>
  <c r="L97" i="4"/>
  <c r="M97" i="4" s="1"/>
  <c r="L98" i="4"/>
  <c r="M98" i="4" s="1"/>
  <c r="L99" i="4"/>
  <c r="M99" i="4" s="1"/>
  <c r="L100" i="4"/>
  <c r="M100" i="4" s="1"/>
  <c r="L101" i="4"/>
  <c r="M101" i="4" s="1"/>
  <c r="L102" i="4"/>
  <c r="M102" i="4" s="1"/>
  <c r="L103" i="4"/>
  <c r="M103" i="4" s="1"/>
  <c r="L104" i="4"/>
  <c r="M104" i="4" s="1"/>
  <c r="L105" i="4"/>
  <c r="M105" i="4" s="1"/>
  <c r="L106" i="4"/>
  <c r="M106" i="4" s="1"/>
  <c r="L107" i="4"/>
  <c r="M107" i="4" s="1"/>
  <c r="L108" i="4"/>
  <c r="M108" i="4" s="1"/>
  <c r="L109" i="4"/>
  <c r="M109" i="4" s="1"/>
  <c r="L110" i="4"/>
  <c r="M110" i="4" s="1"/>
  <c r="L111" i="4"/>
  <c r="M111" i="4" s="1"/>
  <c r="L112" i="4"/>
  <c r="M112" i="4" s="1"/>
  <c r="L113" i="4"/>
  <c r="M113" i="4" s="1"/>
  <c r="L114" i="4"/>
  <c r="M114" i="4" s="1"/>
  <c r="L115" i="4"/>
  <c r="M115" i="4" s="1"/>
  <c r="L116" i="4"/>
  <c r="M116" i="4" s="1"/>
  <c r="L117" i="4"/>
  <c r="M117" i="4" s="1"/>
  <c r="L118" i="4"/>
  <c r="M118" i="4" s="1"/>
  <c r="L119" i="4"/>
  <c r="M119" i="4" s="1"/>
  <c r="L120" i="4"/>
  <c r="M120" i="4" s="1"/>
  <c r="L121" i="4"/>
  <c r="M121" i="4" s="1"/>
  <c r="L122" i="4"/>
  <c r="M122" i="4" s="1"/>
  <c r="L123" i="4"/>
  <c r="M123" i="4" s="1"/>
  <c r="L124" i="4"/>
  <c r="M124" i="4" s="1"/>
  <c r="L125" i="4"/>
  <c r="M125" i="4" s="1"/>
  <c r="L126" i="4"/>
  <c r="M126" i="4" s="1"/>
  <c r="L127" i="4"/>
  <c r="M127" i="4" s="1"/>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45" i="4"/>
  <c r="M145" i="4" s="1"/>
  <c r="L146" i="4"/>
  <c r="M146" i="4" s="1"/>
  <c r="L147" i="4"/>
  <c r="M147" i="4" s="1"/>
  <c r="L148" i="4"/>
  <c r="M148" i="4" s="1"/>
  <c r="L149" i="4"/>
  <c r="M149" i="4" s="1"/>
  <c r="L150" i="4"/>
  <c r="M150" i="4" s="1"/>
  <c r="L151" i="4"/>
  <c r="M151" i="4" s="1"/>
  <c r="L152" i="4"/>
  <c r="M152" i="4" s="1"/>
  <c r="L153" i="4"/>
  <c r="M153" i="4" s="1"/>
  <c r="L154" i="4"/>
  <c r="M154" i="4" s="1"/>
  <c r="L155" i="4"/>
  <c r="M155" i="4" s="1"/>
  <c r="L156" i="4"/>
  <c r="M156" i="4" s="1"/>
  <c r="L157" i="4"/>
  <c r="M157" i="4" s="1"/>
  <c r="L158" i="4"/>
  <c r="M158" i="4" s="1"/>
  <c r="L159" i="4"/>
  <c r="M159" i="4" s="1"/>
  <c r="L160" i="4"/>
  <c r="M160" i="4" s="1"/>
  <c r="L161" i="4"/>
  <c r="M161" i="4" s="1"/>
  <c r="L162" i="4"/>
  <c r="M162" i="4" s="1"/>
  <c r="L163" i="4"/>
  <c r="M163" i="4" s="1"/>
  <c r="L164" i="4"/>
  <c r="M164" i="4" s="1"/>
  <c r="L165" i="4"/>
  <c r="M165" i="4" s="1"/>
  <c r="L166" i="4"/>
  <c r="M166" i="4" s="1"/>
  <c r="L167" i="4"/>
  <c r="M167" i="4" s="1"/>
  <c r="L168" i="4"/>
  <c r="M168" i="4" s="1"/>
  <c r="L169" i="4"/>
  <c r="M169" i="4" s="1"/>
  <c r="L170" i="4"/>
  <c r="M170" i="4" s="1"/>
  <c r="L171" i="4"/>
  <c r="M171" i="4" s="1"/>
  <c r="L172" i="4"/>
  <c r="M172" i="4" s="1"/>
  <c r="L173" i="4"/>
  <c r="M173" i="4" s="1"/>
  <c r="L174" i="4"/>
  <c r="M174" i="4" s="1"/>
  <c r="L175" i="4"/>
  <c r="M175" i="4" s="1"/>
  <c r="L176" i="4"/>
  <c r="M176" i="4" s="1"/>
  <c r="L177" i="4"/>
  <c r="M177" i="4" s="1"/>
  <c r="L178" i="4"/>
  <c r="M178" i="4" s="1"/>
  <c r="L179" i="4"/>
  <c r="M179" i="4" s="1"/>
  <c r="L180" i="4"/>
  <c r="M180" i="4" s="1"/>
  <c r="L181" i="4"/>
  <c r="M181" i="4" s="1"/>
  <c r="L182" i="4"/>
  <c r="M182" i="4" s="1"/>
  <c r="L183" i="4"/>
  <c r="M183" i="4" s="1"/>
  <c r="L184" i="4"/>
  <c r="M184" i="4" s="1"/>
  <c r="L185" i="4"/>
  <c r="M185" i="4" s="1"/>
  <c r="L186" i="4"/>
  <c r="M186" i="4" s="1"/>
  <c r="L187" i="4"/>
  <c r="M187" i="4" s="1"/>
  <c r="L188" i="4"/>
  <c r="M188" i="4" s="1"/>
  <c r="L189" i="4"/>
  <c r="M189" i="4" s="1"/>
  <c r="L190" i="4"/>
  <c r="M190" i="4" s="1"/>
  <c r="L191" i="4"/>
  <c r="M191" i="4" s="1"/>
  <c r="L192" i="4"/>
  <c r="M192" i="4" s="1"/>
  <c r="L193" i="4"/>
  <c r="M193" i="4" s="1"/>
  <c r="L194" i="4"/>
  <c r="M194" i="4" s="1"/>
  <c r="L195" i="4"/>
  <c r="M195" i="4" s="1"/>
  <c r="L196" i="4"/>
  <c r="M196" i="4" s="1"/>
  <c r="L197" i="4"/>
  <c r="M197" i="4" s="1"/>
  <c r="L198" i="4"/>
  <c r="M198" i="4" s="1"/>
  <c r="L199" i="4"/>
  <c r="M199" i="4" s="1"/>
  <c r="L200" i="4"/>
  <c r="M200" i="4" s="1"/>
  <c r="L201" i="4"/>
  <c r="M201" i="4" s="1"/>
  <c r="L202" i="4"/>
  <c r="M202" i="4" s="1"/>
  <c r="L203" i="4"/>
  <c r="M203" i="4" s="1"/>
  <c r="L204" i="4"/>
  <c r="M204" i="4" s="1"/>
  <c r="L205" i="4"/>
  <c r="M205" i="4" s="1"/>
  <c r="L206" i="4"/>
  <c r="M206" i="4" s="1"/>
  <c r="L207" i="4"/>
  <c r="M207" i="4" s="1"/>
  <c r="L208" i="4"/>
  <c r="M208" i="4" s="1"/>
  <c r="L209" i="4"/>
  <c r="M209" i="4" s="1"/>
  <c r="L210" i="4"/>
  <c r="M210" i="4" s="1"/>
  <c r="L211" i="4"/>
  <c r="M211" i="4" s="1"/>
  <c r="L212" i="4"/>
  <c r="M212" i="4" s="1"/>
  <c r="L213" i="4"/>
  <c r="M213" i="4" s="1"/>
  <c r="L214" i="4"/>
  <c r="M214" i="4" s="1"/>
  <c r="L215" i="4"/>
  <c r="M215" i="4" s="1"/>
  <c r="L216" i="4"/>
  <c r="M216" i="4" s="1"/>
  <c r="L217" i="4"/>
  <c r="M217" i="4" s="1"/>
  <c r="L218" i="4"/>
  <c r="M218" i="4" s="1"/>
  <c r="L219" i="4"/>
  <c r="M219" i="4" s="1"/>
  <c r="L220" i="4"/>
  <c r="M220" i="4" s="1"/>
  <c r="L221" i="4"/>
  <c r="M221" i="4" s="1"/>
  <c r="L222" i="4"/>
  <c r="M222" i="4" s="1"/>
  <c r="L223" i="4"/>
  <c r="M223" i="4" s="1"/>
  <c r="L224" i="4"/>
  <c r="M224" i="4" s="1"/>
  <c r="L225" i="4"/>
  <c r="M225" i="4" s="1"/>
  <c r="L226" i="4"/>
  <c r="M226" i="4" s="1"/>
  <c r="L227" i="4"/>
  <c r="M227" i="4" s="1"/>
  <c r="L228" i="4"/>
  <c r="M228" i="4" s="1"/>
  <c r="L229" i="4"/>
  <c r="M229" i="4" s="1"/>
  <c r="L230" i="4"/>
  <c r="M230" i="4" s="1"/>
  <c r="L231" i="4"/>
  <c r="M231" i="4" s="1"/>
  <c r="L232" i="4"/>
  <c r="M232" i="4" s="1"/>
  <c r="L233" i="4"/>
  <c r="M233" i="4" s="1"/>
  <c r="L234" i="4"/>
  <c r="M234" i="4" s="1"/>
  <c r="L235" i="4"/>
  <c r="M235" i="4" s="1"/>
  <c r="L236" i="4"/>
  <c r="M236" i="4" s="1"/>
  <c r="L237" i="4"/>
  <c r="M237" i="4" s="1"/>
  <c r="L238" i="4"/>
  <c r="M238" i="4" s="1"/>
  <c r="L239" i="4"/>
  <c r="M239" i="4" s="1"/>
  <c r="L240" i="4"/>
  <c r="M240" i="4" s="1"/>
  <c r="L241" i="4"/>
  <c r="M241" i="4" s="1"/>
  <c r="L242" i="4"/>
  <c r="M242" i="4" s="1"/>
  <c r="L243" i="4"/>
  <c r="M243" i="4" s="1"/>
  <c r="L244" i="4"/>
  <c r="M244" i="4" s="1"/>
  <c r="L245" i="4"/>
  <c r="M245" i="4" s="1"/>
  <c r="L246" i="4"/>
  <c r="M246" i="4" s="1"/>
  <c r="L247" i="4"/>
  <c r="M247" i="4" s="1"/>
  <c r="L248" i="4"/>
  <c r="M248" i="4" s="1"/>
  <c r="L249" i="4"/>
  <c r="M249" i="4" s="1"/>
  <c r="L250" i="4"/>
  <c r="M250" i="4" s="1"/>
  <c r="L251" i="4"/>
  <c r="M251" i="4" s="1"/>
  <c r="L252" i="4"/>
  <c r="M252" i="4" s="1"/>
  <c r="L253" i="4"/>
  <c r="M253" i="4" s="1"/>
  <c r="L254" i="4"/>
  <c r="M254" i="4" s="1"/>
  <c r="L255" i="4"/>
  <c r="M255" i="4" s="1"/>
  <c r="L256" i="4"/>
  <c r="M256" i="4" s="1"/>
  <c r="L257" i="4"/>
  <c r="M257" i="4" s="1"/>
  <c r="L258" i="4"/>
  <c r="M258" i="4" s="1"/>
  <c r="L259" i="4"/>
  <c r="M259" i="4" s="1"/>
  <c r="L260" i="4"/>
  <c r="M260" i="4" s="1"/>
  <c r="L261" i="4"/>
  <c r="M261" i="4" s="1"/>
  <c r="L262" i="4"/>
  <c r="M262" i="4" s="1"/>
  <c r="L263" i="4"/>
  <c r="M263" i="4" s="1"/>
  <c r="L264" i="4"/>
  <c r="M264" i="4" s="1"/>
  <c r="L265" i="4"/>
  <c r="M265" i="4" s="1"/>
  <c r="L266" i="4"/>
  <c r="M266" i="4" s="1"/>
  <c r="L267" i="4"/>
  <c r="M267" i="4" s="1"/>
  <c r="L268" i="4"/>
  <c r="M268" i="4" s="1"/>
  <c r="L269" i="4"/>
  <c r="M269" i="4" s="1"/>
  <c r="L270" i="4"/>
  <c r="M270" i="4" s="1"/>
  <c r="L271" i="4"/>
  <c r="M271" i="4" s="1"/>
  <c r="L272" i="4"/>
  <c r="M272" i="4" s="1"/>
  <c r="L273" i="4"/>
  <c r="M273" i="4" s="1"/>
  <c r="L274" i="4"/>
  <c r="M274" i="4" s="1"/>
  <c r="L275" i="4"/>
  <c r="M275" i="4" s="1"/>
  <c r="L276" i="4"/>
  <c r="M276" i="4" s="1"/>
  <c r="L277" i="4"/>
  <c r="M277" i="4" s="1"/>
  <c r="L278" i="4"/>
  <c r="M278" i="4" s="1"/>
  <c r="L279" i="4"/>
  <c r="M279" i="4" s="1"/>
  <c r="L280" i="4"/>
  <c r="M280" i="4" s="1"/>
  <c r="L281" i="4"/>
  <c r="M281" i="4" s="1"/>
  <c r="L282" i="4"/>
  <c r="M282" i="4" s="1"/>
  <c r="L283" i="4"/>
  <c r="M283" i="4" s="1"/>
  <c r="L284" i="4"/>
  <c r="M284" i="4" s="1"/>
  <c r="L285" i="4"/>
  <c r="M285" i="4" s="1"/>
  <c r="L286" i="4"/>
  <c r="M286" i="4" s="1"/>
  <c r="L287" i="4"/>
  <c r="M287" i="4" s="1"/>
  <c r="L288" i="4"/>
  <c r="M288" i="4" s="1"/>
  <c r="L289" i="4"/>
  <c r="M289" i="4" s="1"/>
  <c r="L290" i="4"/>
  <c r="M290" i="4" s="1"/>
  <c r="L291" i="4"/>
  <c r="M291" i="4" s="1"/>
  <c r="L292" i="4"/>
  <c r="M292" i="4" s="1"/>
  <c r="L293" i="4"/>
  <c r="M293" i="4" s="1"/>
  <c r="L294" i="4"/>
  <c r="M294" i="4" s="1"/>
  <c r="L295" i="4"/>
  <c r="M295" i="4" s="1"/>
  <c r="L296" i="4"/>
  <c r="M296" i="4" s="1"/>
  <c r="L297" i="4"/>
  <c r="M297" i="4" s="1"/>
  <c r="L298" i="4"/>
  <c r="M298" i="4" s="1"/>
  <c r="L299" i="4"/>
  <c r="M299" i="4" s="1"/>
  <c r="L300" i="4"/>
  <c r="M300" i="4" s="1"/>
  <c r="L301" i="4"/>
  <c r="M301" i="4" s="1"/>
  <c r="L302" i="4"/>
  <c r="M302" i="4" s="1"/>
  <c r="L303" i="4"/>
  <c r="M303" i="4" s="1"/>
  <c r="L304" i="4"/>
  <c r="M304" i="4" s="1"/>
  <c r="L305" i="4"/>
  <c r="M305" i="4" s="1"/>
  <c r="L306" i="4"/>
  <c r="M306" i="4" s="1"/>
  <c r="L307" i="4"/>
  <c r="M307" i="4" s="1"/>
  <c r="L308" i="4"/>
  <c r="M308" i="4" s="1"/>
  <c r="L309" i="4"/>
  <c r="M309" i="4" s="1"/>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D10" i="4"/>
  <c r="D11" i="4"/>
  <c r="D12" i="4"/>
  <c r="L12" i="4" s="1"/>
  <c r="D13" i="4"/>
  <c r="L13" i="4" s="1"/>
  <c r="D14" i="4"/>
  <c r="L14" i="4" s="1"/>
  <c r="D15" i="4"/>
  <c r="L15" i="4" s="1"/>
  <c r="D16" i="4"/>
  <c r="L16" i="4" s="1"/>
  <c r="D17" i="4"/>
  <c r="L17" i="4" s="1"/>
  <c r="D18" i="4"/>
  <c r="G18" i="4" s="1"/>
  <c r="D19" i="4"/>
  <c r="L19" i="4" s="1"/>
  <c r="D20" i="4"/>
  <c r="L20" i="4" s="1"/>
  <c r="D21" i="4"/>
  <c r="F21" i="4" s="1"/>
  <c r="D22" i="4"/>
  <c r="L22" i="4" s="1"/>
  <c r="D23" i="4"/>
  <c r="F23" i="4" s="1"/>
  <c r="D24" i="4"/>
  <c r="F24" i="4" s="1"/>
  <c r="D25" i="4"/>
  <c r="L25" i="4" s="1"/>
  <c r="D26" i="4"/>
  <c r="L26" i="4" s="1"/>
  <c r="D27" i="4"/>
  <c r="F27" i="4" s="1"/>
  <c r="D28" i="4"/>
  <c r="F28" i="4" s="1"/>
  <c r="D29" i="4"/>
  <c r="G29" i="4" s="1"/>
  <c r="D30" i="4"/>
  <c r="F30" i="4" s="1"/>
  <c r="D31" i="4"/>
  <c r="L31" i="4" s="1"/>
  <c r="D32" i="4"/>
  <c r="L32" i="4" s="1"/>
  <c r="D33" i="4"/>
  <c r="F33" i="4" s="1"/>
  <c r="D34" i="4"/>
  <c r="F34" i="4" s="1"/>
  <c r="D35" i="4"/>
  <c r="F35" i="4" s="1"/>
  <c r="D36" i="4"/>
  <c r="F36" i="4" s="1"/>
  <c r="D37" i="4"/>
  <c r="G37" i="4" s="1"/>
  <c r="D38" i="4"/>
  <c r="G38" i="4" s="1"/>
  <c r="D39" i="4"/>
  <c r="L39" i="4" s="1"/>
  <c r="D40" i="4"/>
  <c r="F40" i="4" s="1"/>
  <c r="D41" i="4"/>
  <c r="F41" i="4" s="1"/>
  <c r="D42" i="4"/>
  <c r="L42" i="4" s="1"/>
  <c r="D43" i="4"/>
  <c r="F43" i="4" s="1"/>
  <c r="D44" i="4"/>
  <c r="G44" i="4" s="1"/>
  <c r="D45" i="4"/>
  <c r="G45" i="4" s="1"/>
  <c r="D46" i="4"/>
  <c r="G46" i="4" s="1"/>
  <c r="D47" i="4"/>
  <c r="G47" i="4" s="1"/>
  <c r="D48" i="4"/>
  <c r="L48" i="4" s="1"/>
  <c r="D49" i="4"/>
  <c r="L49" i="4" s="1"/>
  <c r="D50" i="4"/>
  <c r="L50" i="4" s="1"/>
  <c r="D51" i="4"/>
  <c r="L51" i="4" s="1"/>
  <c r="D52" i="4"/>
  <c r="L52" i="4" s="1"/>
  <c r="D53" i="4"/>
  <c r="G53" i="4" s="1"/>
  <c r="D54" i="4"/>
  <c r="F54" i="4" s="1"/>
  <c r="D55" i="4"/>
  <c r="L55" i="4" s="1"/>
  <c r="D56" i="4"/>
  <c r="L56" i="4" s="1"/>
  <c r="D57" i="4"/>
  <c r="L57" i="4" s="1"/>
  <c r="D58" i="4"/>
  <c r="L58" i="4" s="1"/>
  <c r="D59" i="4"/>
  <c r="L59" i="4" s="1"/>
  <c r="D60" i="4"/>
  <c r="L60" i="4" s="1"/>
  <c r="D61" i="4"/>
  <c r="L61" i="4" s="1"/>
  <c r="D62" i="4"/>
  <c r="L62" i="4" s="1"/>
  <c r="D63" i="4"/>
  <c r="L63" i="4" s="1"/>
  <c r="D64" i="4"/>
  <c r="F64" i="4" s="1"/>
  <c r="D65" i="4"/>
  <c r="L65" i="4" s="1"/>
  <c r="D66" i="4"/>
  <c r="L66" i="4" s="1"/>
  <c r="D67" i="4"/>
  <c r="G67" i="4" s="1"/>
  <c r="D68" i="4"/>
  <c r="L68" i="4" s="1"/>
  <c r="D69" i="4"/>
  <c r="F69" i="4" s="1"/>
  <c r="D70" i="4"/>
  <c r="L70" i="4" s="1"/>
  <c r="D71" i="4"/>
  <c r="F71" i="4" s="1"/>
  <c r="D72" i="4"/>
  <c r="L72" i="4" s="1"/>
  <c r="D73" i="4"/>
  <c r="L73" i="4" s="1"/>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K10" i="4"/>
  <c r="N10" i="4" s="1"/>
  <c r="K11" i="4"/>
  <c r="K12" i="4"/>
  <c r="K13" i="4"/>
  <c r="N13" i="4" s="1"/>
  <c r="K14" i="4"/>
  <c r="N14" i="4" s="1"/>
  <c r="K15" i="4"/>
  <c r="N15" i="4" s="1"/>
  <c r="K16" i="4"/>
  <c r="N16" i="4" s="1"/>
  <c r="K17" i="4"/>
  <c r="N17" i="4" s="1"/>
  <c r="K18" i="4"/>
  <c r="N18" i="4" s="1"/>
  <c r="K19" i="4"/>
  <c r="N19" i="4" s="1"/>
  <c r="K20" i="4"/>
  <c r="N20" i="4" s="1"/>
  <c r="K21" i="4"/>
  <c r="N21" i="4" s="1"/>
  <c r="K22" i="4"/>
  <c r="N22" i="4" s="1"/>
  <c r="K23" i="4"/>
  <c r="N23" i="4" s="1"/>
  <c r="K24" i="4"/>
  <c r="N24" i="4" s="1"/>
  <c r="K25" i="4"/>
  <c r="N25" i="4" s="1"/>
  <c r="K26" i="4"/>
  <c r="N26" i="4" s="1"/>
  <c r="K27" i="4"/>
  <c r="N27" i="4" s="1"/>
  <c r="K28" i="4"/>
  <c r="N28" i="4" s="1"/>
  <c r="K29" i="4"/>
  <c r="N29" i="4" s="1"/>
  <c r="K30" i="4"/>
  <c r="N30" i="4" s="1"/>
  <c r="K31" i="4"/>
  <c r="N31" i="4" s="1"/>
  <c r="K32" i="4"/>
  <c r="N32" i="4" s="1"/>
  <c r="K33" i="4"/>
  <c r="N33" i="4" s="1"/>
  <c r="K34" i="4"/>
  <c r="N34" i="4" s="1"/>
  <c r="K35" i="4"/>
  <c r="N35" i="4" s="1"/>
  <c r="K36" i="4"/>
  <c r="N36" i="4" s="1"/>
  <c r="K37" i="4"/>
  <c r="N37" i="4" s="1"/>
  <c r="K38" i="4"/>
  <c r="N38" i="4" s="1"/>
  <c r="K39" i="4"/>
  <c r="N39" i="4" s="1"/>
  <c r="K40" i="4"/>
  <c r="N40" i="4" s="1"/>
  <c r="K41" i="4"/>
  <c r="N41" i="4" s="1"/>
  <c r="K42" i="4"/>
  <c r="N42" i="4" s="1"/>
  <c r="K43" i="4"/>
  <c r="N43" i="4" s="1"/>
  <c r="K44" i="4"/>
  <c r="N44" i="4" s="1"/>
  <c r="K45" i="4"/>
  <c r="N45" i="4" s="1"/>
  <c r="K46" i="4"/>
  <c r="N46" i="4" s="1"/>
  <c r="K47" i="4"/>
  <c r="N47" i="4" s="1"/>
  <c r="K48" i="4"/>
  <c r="N48" i="4" s="1"/>
  <c r="K49" i="4"/>
  <c r="N49" i="4" s="1"/>
  <c r="K50" i="4"/>
  <c r="N50" i="4" s="1"/>
  <c r="K51" i="4"/>
  <c r="N51" i="4" s="1"/>
  <c r="K52" i="4"/>
  <c r="N52" i="4" s="1"/>
  <c r="K53" i="4"/>
  <c r="N53" i="4" s="1"/>
  <c r="K54" i="4"/>
  <c r="N54" i="4" s="1"/>
  <c r="K55" i="4"/>
  <c r="N55" i="4" s="1"/>
  <c r="K56" i="4"/>
  <c r="N56" i="4" s="1"/>
  <c r="K57" i="4"/>
  <c r="N57" i="4" s="1"/>
  <c r="K58" i="4"/>
  <c r="N58" i="4" s="1"/>
  <c r="K59" i="4"/>
  <c r="N59" i="4" s="1"/>
  <c r="K60" i="4"/>
  <c r="N60" i="4" s="1"/>
  <c r="K61" i="4"/>
  <c r="N61" i="4" s="1"/>
  <c r="K62" i="4"/>
  <c r="K63" i="4"/>
  <c r="K64" i="4"/>
  <c r="K65" i="4"/>
  <c r="K66" i="4"/>
  <c r="K67" i="4"/>
  <c r="K68" i="4"/>
  <c r="K69" i="4"/>
  <c r="N69" i="4" s="1"/>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L3" i="4"/>
  <c r="M2" i="4"/>
  <c r="B18" i="2"/>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I14" i="2"/>
  <c r="N70" i="4" l="1"/>
  <c r="N62" i="4"/>
  <c r="N68" i="4"/>
  <c r="N73" i="4"/>
  <c r="N65" i="4"/>
  <c r="N66" i="4"/>
  <c r="N64" i="4"/>
  <c r="N67" i="4"/>
  <c r="N72" i="4"/>
  <c r="N71" i="4"/>
  <c r="N63" i="4"/>
  <c r="G41" i="4"/>
  <c r="G17" i="4"/>
  <c r="G42" i="4"/>
  <c r="G43" i="4"/>
  <c r="G73" i="4"/>
  <c r="G49" i="4"/>
  <c r="G59" i="4"/>
  <c r="G40" i="4"/>
  <c r="G24" i="4"/>
  <c r="G58" i="4"/>
  <c r="G28" i="4"/>
  <c r="G56" i="4"/>
  <c r="G16" i="4"/>
  <c r="G72" i="4"/>
  <c r="G57" i="4"/>
  <c r="G26" i="4"/>
  <c r="L54" i="4"/>
  <c r="G31" i="4"/>
  <c r="L46" i="4"/>
  <c r="L45" i="4"/>
  <c r="G15" i="4"/>
  <c r="L44" i="4"/>
  <c r="G71" i="4"/>
  <c r="G55" i="4"/>
  <c r="G23" i="4"/>
  <c r="L43" i="4"/>
  <c r="G69" i="4"/>
  <c r="G52" i="4"/>
  <c r="G39" i="4"/>
  <c r="G21" i="4"/>
  <c r="L38" i="4"/>
  <c r="G68" i="4"/>
  <c r="G51" i="4"/>
  <c r="G33" i="4"/>
  <c r="G20" i="4"/>
  <c r="L28" i="4"/>
  <c r="G64" i="4"/>
  <c r="G50" i="4"/>
  <c r="G32" i="4"/>
  <c r="G19" i="4"/>
  <c r="L64" i="4"/>
  <c r="L21" i="4"/>
  <c r="F73" i="4"/>
  <c r="F72" i="4"/>
  <c r="L71" i="4"/>
  <c r="F70" i="4"/>
  <c r="G70" i="4"/>
  <c r="L69" i="4"/>
  <c r="F68" i="4"/>
  <c r="F67" i="4"/>
  <c r="L67" i="4"/>
  <c r="F66" i="4"/>
  <c r="G66" i="4"/>
  <c r="F65" i="4"/>
  <c r="G65" i="4"/>
  <c r="F63" i="4"/>
  <c r="G63" i="4"/>
  <c r="F62" i="4"/>
  <c r="G62" i="4"/>
  <c r="F61" i="4"/>
  <c r="G61" i="4"/>
  <c r="F60" i="4"/>
  <c r="G60" i="4"/>
  <c r="F59" i="4"/>
  <c r="F58" i="4"/>
  <c r="F57" i="4"/>
  <c r="F56" i="4"/>
  <c r="F55" i="4"/>
  <c r="G54" i="4"/>
  <c r="L53" i="4"/>
  <c r="F53" i="4"/>
  <c r="F52" i="4"/>
  <c r="F51" i="4"/>
  <c r="F50" i="4"/>
  <c r="F49" i="4"/>
  <c r="F48" i="4"/>
  <c r="G48" i="4"/>
  <c r="F47" i="4"/>
  <c r="L47" i="4"/>
  <c r="F46" i="4"/>
  <c r="F45" i="4"/>
  <c r="F44" i="4"/>
  <c r="F42" i="4"/>
  <c r="L41" i="4"/>
  <c r="L40" i="4"/>
  <c r="F39" i="4"/>
  <c r="F38" i="4"/>
  <c r="L37" i="4"/>
  <c r="F37" i="4"/>
  <c r="L36" i="4"/>
  <c r="G36" i="4"/>
  <c r="G35" i="4"/>
  <c r="L35" i="4"/>
  <c r="G34" i="4"/>
  <c r="L34" i="4"/>
  <c r="L33" i="4"/>
  <c r="F32" i="4"/>
  <c r="F31" i="4"/>
  <c r="G30" i="4"/>
  <c r="L30" i="4"/>
  <c r="L29" i="4"/>
  <c r="F29" i="4"/>
  <c r="G27" i="4"/>
  <c r="L27" i="4"/>
  <c r="F26" i="4"/>
  <c r="G25" i="4"/>
  <c r="F25" i="4"/>
  <c r="L24" i="4"/>
  <c r="L23" i="4"/>
  <c r="G22" i="4"/>
  <c r="F22" i="4"/>
  <c r="F20" i="4"/>
  <c r="F19" i="4"/>
  <c r="F18" i="4"/>
  <c r="L18" i="4"/>
  <c r="F17" i="4"/>
  <c r="F16" i="4"/>
  <c r="F15" i="4"/>
  <c r="F14" i="4"/>
  <c r="G14" i="4"/>
  <c r="F13" i="4"/>
  <c r="G13" i="4"/>
  <c r="N12" i="4"/>
  <c r="N11" i="4"/>
  <c r="L10" i="4"/>
  <c r="L11" i="4"/>
  <c r="G12" i="4"/>
  <c r="F11" i="4"/>
  <c r="G11" i="4"/>
  <c r="F12" i="4"/>
  <c r="F10" i="4"/>
  <c r="G10" i="4"/>
  <c r="G3" i="1"/>
  <c r="G2" i="1"/>
  <c r="C18" i="2"/>
  <c r="M39" i="4" l="1"/>
  <c r="M16" i="4"/>
  <c r="M45" i="4"/>
  <c r="M21" i="4"/>
  <c r="M31" i="4"/>
  <c r="M32" i="4"/>
  <c r="M55" i="4"/>
  <c r="M64" i="4"/>
  <c r="M60" i="4"/>
  <c r="M38" i="4"/>
  <c r="M44" i="4"/>
  <c r="M15" i="4"/>
  <c r="M28" i="4"/>
  <c r="M46" i="4"/>
  <c r="M26" i="4"/>
  <c r="M20" i="4"/>
  <c r="M36" i="4"/>
  <c r="M57" i="4"/>
  <c r="M51" i="4"/>
  <c r="M12" i="4"/>
  <c r="M69" i="4"/>
  <c r="M73" i="4"/>
  <c r="M68" i="4"/>
  <c r="M33" i="4"/>
  <c r="M48" i="4"/>
  <c r="M65" i="4"/>
  <c r="M22" i="4"/>
  <c r="M23" i="4"/>
  <c r="M66" i="4"/>
  <c r="M71" i="4"/>
  <c r="M25" i="4"/>
  <c r="M63" i="4"/>
  <c r="M49" i="4"/>
  <c r="M14" i="4"/>
  <c r="M72" i="4"/>
  <c r="M42" i="4"/>
  <c r="M52" i="4"/>
  <c r="M53" i="4"/>
  <c r="M50" i="4"/>
  <c r="M59" i="4"/>
  <c r="M37" i="4"/>
  <c r="M54" i="4"/>
  <c r="M70" i="4"/>
  <c r="M58" i="4"/>
  <c r="M34" i="4"/>
  <c r="M61" i="4"/>
  <c r="M18" i="4"/>
  <c r="M24" i="4"/>
  <c r="M29" i="4"/>
  <c r="M35" i="4"/>
  <c r="M62" i="4"/>
  <c r="M41" i="4"/>
  <c r="M56" i="4"/>
  <c r="M19" i="4"/>
  <c r="M47" i="4"/>
  <c r="M27" i="4"/>
  <c r="M43" i="4"/>
  <c r="M13" i="4"/>
  <c r="M40" i="4"/>
  <c r="M67" i="4"/>
  <c r="M17" i="4"/>
  <c r="M30" i="4"/>
  <c r="M11" i="4"/>
  <c r="M10" i="4"/>
  <c r="C19" i="2"/>
  <c r="C20" i="2" l="1"/>
  <c r="C21" i="2" l="1"/>
  <c r="C22" i="2"/>
  <c r="C23" i="2" l="1"/>
  <c r="C24" i="2" l="1"/>
  <c r="C25" i="2" l="1"/>
  <c r="C26" i="2" l="1"/>
  <c r="C27" i="2" l="1"/>
  <c r="C28" i="2" l="1"/>
  <c r="C29" i="2" l="1"/>
  <c r="C30" i="2" l="1"/>
  <c r="C31" i="2" l="1"/>
  <c r="C32" i="2" l="1"/>
  <c r="C33" i="2" l="1"/>
  <c r="C34" i="2" l="1"/>
  <c r="C35" i="2" l="1"/>
  <c r="C36" i="2" l="1"/>
  <c r="C37" i="2" l="1"/>
  <c r="C38" i="2" l="1"/>
  <c r="C39" i="2" l="1"/>
  <c r="C40" i="2" l="1"/>
  <c r="C41" i="2" l="1"/>
  <c r="C42" i="2" l="1"/>
  <c r="C43" i="2" l="1"/>
  <c r="C44" i="2" l="1"/>
  <c r="C45" i="2" l="1"/>
  <c r="C46" i="2" l="1"/>
  <c r="C47" i="2" l="1"/>
  <c r="C48" i="2" l="1"/>
  <c r="C49" i="2" l="1"/>
  <c r="C50" i="2" l="1"/>
  <c r="C51" i="2" l="1"/>
  <c r="C52" i="2" l="1"/>
  <c r="C53" i="2" l="1"/>
  <c r="C54" i="2" l="1"/>
  <c r="C55" i="2" l="1"/>
  <c r="C56" i="2" l="1"/>
  <c r="C57" i="2" l="1"/>
  <c r="C58" i="2" l="1"/>
  <c r="C59" i="2" l="1"/>
  <c r="C60" i="2" l="1"/>
  <c r="C61" i="2" l="1"/>
  <c r="C62" i="2" l="1"/>
  <c r="C63" i="2" l="1"/>
  <c r="C64" i="2" l="1"/>
  <c r="C65" i="2" l="1"/>
  <c r="C66" i="2" l="1"/>
  <c r="C67" i="2" l="1"/>
  <c r="C68" i="2" l="1"/>
  <c r="C69" i="2" l="1"/>
  <c r="C70" i="2" l="1"/>
  <c r="C71" i="2" l="1"/>
  <c r="C72" i="2" l="1"/>
  <c r="C73" i="2" l="1"/>
  <c r="C74" i="2" l="1"/>
  <c r="C75" i="2" l="1"/>
  <c r="C76" i="2" l="1"/>
  <c r="C77" i="2" l="1"/>
  <c r="C78" i="2" l="1"/>
  <c r="C79" i="2" l="1"/>
  <c r="C80" i="2" l="1"/>
  <c r="C81" i="2" l="1"/>
  <c r="C82" i="2" l="1"/>
  <c r="C83" i="2" l="1"/>
  <c r="C84" i="2" l="1"/>
  <c r="C85" i="2" l="1"/>
  <c r="C86" i="2" l="1"/>
  <c r="C87" i="2" l="1"/>
  <c r="C88" i="2" l="1"/>
  <c r="C89" i="2" l="1"/>
  <c r="C90" i="2" l="1"/>
  <c r="C91" i="2" l="1"/>
  <c r="C92" i="2" l="1"/>
  <c r="C93" i="2" l="1"/>
  <c r="C94" i="2" l="1"/>
  <c r="C95" i="2" l="1"/>
  <c r="C96" i="2" l="1"/>
  <c r="C97" i="2" l="1"/>
  <c r="C98" i="2" l="1"/>
  <c r="C99" i="2" l="1"/>
  <c r="C100" i="2" l="1"/>
  <c r="C101" i="2" l="1"/>
  <c r="C102" i="2" l="1"/>
  <c r="C103" i="2" l="1"/>
  <c r="C104" i="2" l="1"/>
  <c r="C105" i="2" l="1"/>
  <c r="C106" i="2" l="1"/>
  <c r="C107" i="2" l="1"/>
  <c r="C108" i="2" l="1"/>
  <c r="C109" i="2" l="1"/>
  <c r="C110" i="2" l="1"/>
  <c r="C111" i="2" l="1"/>
  <c r="C112" i="2" l="1"/>
</calcChain>
</file>

<file path=xl/sharedStrings.xml><?xml version="1.0" encoding="utf-8"?>
<sst xmlns="http://schemas.openxmlformats.org/spreadsheetml/2006/main" count="475" uniqueCount="210">
  <si>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</si>
  <si>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</si>
  <si>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</si>
  <si>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</si>
  <si>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</si>
  <si>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</si>
  <si>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</si>
  <si>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</si>
  <si>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</si>
  <si>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</si>
  <si>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</si>
  <si>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</si>
  <si>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</si>
  <si>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</si>
  <si>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</si>
  <si>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</si>
  <si>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</si>
  <si>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</si>
  <si>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</si>
  <si>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</si>
  <si>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</si>
  <si>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</si>
  <si>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</si>
  <si>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</si>
  <si>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</si>
  <si>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</si>
  <si>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</si>
  <si>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Jun</t>
  </si>
  <si>
    <t>40-49</t>
  </si>
  <si>
    <t>50-59</t>
  </si>
  <si>
    <t>19-34</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</si>
  <si>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</si>
  <si>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</si>
  <si>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</si>
  <si>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</si>
  <si>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</si>
  <si>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</si>
  <si>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</si>
  <si>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</si>
  <si>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</si>
  <si>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</si>
  <si>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</si>
  <si>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</si>
  <si>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</si>
  <si>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</si>
  <si>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</si>
  <si>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</si>
  <si>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</si>
  <si>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</si>
  <si>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</si>
  <si>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</si>
  <si>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</si>
  <si>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</si>
  <si>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</si>
  <si>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</si>
  <si>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</si>
  <si>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</si>
  <si>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</si>
  <si>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</si>
  <si>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</si>
  <si>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</si>
  <si>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</si>
  <si>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</si>
  <si>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</si>
  <si>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</si>
  <si>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</si>
  <si>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4 .   V Ý S L E D K O V Á   L I S T I N A</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</si>
  <si>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</si>
  <si>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</si>
  <si>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</si>
  <si>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</si>
  <si>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</si>
  <si>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</si>
  <si>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</si>
  <si>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</si>
  <si>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poř. kat.</t>
  </si>
  <si>
    <t>• Vyplňte startovní číslo a dosažený čas ve formě hodiny, minuty, sekundy.</t>
  </si>
  <si>
    <t>• Pokud jste správně provedli všechny předchozí kroky (Identifikační údaje, Kategorie, Registrace), vše ostatní se doplní automaticky.</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</si>
  <si>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</si>
  <si>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</si>
  <si>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</si>
  <si>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</si>
  <si>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</si>
  <si>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</si>
  <si>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</si>
  <si>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</si>
  <si>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</si>
  <si>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</si>
  <si>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</si>
  <si>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</si>
  <si>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check čas</t>
  </si>
  <si>
    <t>Problémy</t>
  </si>
  <si>
    <t>Něco nefunguje? Nevíte si rady? Neva ... zkuste nám napsat zprávu na facebookové stránky Jihočeského klubu maratonců. Pokud to půjde, nenecháme vás ve štychu.</t>
  </si>
  <si>
    <t xml:space="preserve">Běh na Kleť </t>
  </si>
  <si>
    <t>60+</t>
  </si>
  <si>
    <t>19-39</t>
  </si>
  <si>
    <t>35-49</t>
  </si>
  <si>
    <t>50+</t>
  </si>
  <si>
    <t>Mikolášek Arnošt</t>
  </si>
  <si>
    <t>Nákří</t>
  </si>
  <si>
    <t>M</t>
  </si>
  <si>
    <t>Ždárský postrach</t>
  </si>
  <si>
    <t>Meisl Jan</t>
  </si>
  <si>
    <t>JKM</t>
  </si>
  <si>
    <t>Pinl Michal</t>
  </si>
  <si>
    <t>Teplý Ondřej</t>
  </si>
  <si>
    <t>SK Zelí Roudné</t>
  </si>
  <si>
    <t>Meisl Petra</t>
  </si>
  <si>
    <t>Z</t>
  </si>
  <si>
    <t>Hronová Božena</t>
  </si>
  <si>
    <t>Šu-Tri</t>
  </si>
  <si>
    <t>Kutláková Eva</t>
  </si>
  <si>
    <t>Dolní Dvořiště</t>
  </si>
  <si>
    <t>Bláha Jan</t>
  </si>
  <si>
    <t>AK Krioměříž</t>
  </si>
  <si>
    <t>SK Babice</t>
  </si>
  <si>
    <t>Vogelová Alena</t>
  </si>
  <si>
    <t>Jakub Mikoláš</t>
  </si>
  <si>
    <t>Fakt Abstinenti</t>
  </si>
  <si>
    <t>Jandus Tomáš</t>
  </si>
  <si>
    <t>Profant Vladimír</t>
  </si>
  <si>
    <t>Dinos TT</t>
  </si>
  <si>
    <t>Jaukerová Martina</t>
  </si>
  <si>
    <t>Ta Kleť</t>
  </si>
  <si>
    <t>Mikeš Jaromír</t>
  </si>
  <si>
    <t>Lolacher Tomáš</t>
  </si>
  <si>
    <t>Havlíček Ivo</t>
  </si>
  <si>
    <t>Lánov Krkonoše</t>
  </si>
  <si>
    <t>Červený Petr</t>
  </si>
  <si>
    <t>Gregor Jan</t>
  </si>
  <si>
    <t>ČB</t>
  </si>
  <si>
    <t>Toman Robert</t>
  </si>
  <si>
    <t>Bohumilice</t>
  </si>
  <si>
    <t>Kovář Jan</t>
  </si>
  <si>
    <t>ST132</t>
  </si>
  <si>
    <t>Hruška Luděk</t>
  </si>
  <si>
    <t>Zodererová Václava</t>
  </si>
  <si>
    <t>Sokol Žižkov Praha</t>
  </si>
  <si>
    <t>Viskotová Alesja</t>
  </si>
  <si>
    <t>Velešín</t>
  </si>
  <si>
    <t>Zoderer Josef</t>
  </si>
  <si>
    <t>Praha</t>
  </si>
  <si>
    <t>Jauker Milan</t>
  </si>
  <si>
    <t>Tučková Jana</t>
  </si>
  <si>
    <t>Trisk ČB</t>
  </si>
  <si>
    <t>Krejčí Petr</t>
  </si>
  <si>
    <t>Běž kleť</t>
  </si>
  <si>
    <t>Bělka Jakub</t>
  </si>
  <si>
    <t>Běž a buď</t>
  </si>
  <si>
    <t>Stach Michal</t>
  </si>
  <si>
    <t>Jašarov Zdeněk</t>
  </si>
  <si>
    <t>JBD</t>
  </si>
  <si>
    <t>Kadoch Michal</t>
  </si>
  <si>
    <t>SKI Klub Strakonice</t>
  </si>
  <si>
    <t>Sokol ČB</t>
  </si>
  <si>
    <t>Horáček Stanislav</t>
  </si>
  <si>
    <t>Orel Studenec</t>
  </si>
  <si>
    <t>Černá Lenka</t>
  </si>
  <si>
    <t>SK Libnič</t>
  </si>
  <si>
    <t>Černý Vitězslav</t>
  </si>
  <si>
    <t>Fiala Tomáš</t>
  </si>
  <si>
    <t>Tým Kleť</t>
  </si>
  <si>
    <t>Bláha Jakub</t>
  </si>
  <si>
    <t>Lexa Jiří</t>
  </si>
  <si>
    <t>JBP</t>
  </si>
  <si>
    <t>Voráček Karel</t>
  </si>
  <si>
    <t>Cyklo Velešín</t>
  </si>
  <si>
    <t>Stejskal Ladislav</t>
  </si>
  <si>
    <t>SK Čtyři Dvory ČB</t>
  </si>
  <si>
    <t>Klimeš Petr</t>
  </si>
  <si>
    <t>Šimek Vladislav</t>
  </si>
  <si>
    <t>Reso</t>
  </si>
  <si>
    <t>Rokos Ivan</t>
  </si>
  <si>
    <t>TJ Jiskra Třeboň</t>
  </si>
  <si>
    <t>Dokulilová Ludmila</t>
  </si>
  <si>
    <t>Klub maratonců</t>
  </si>
  <si>
    <t>Fialová Irena</t>
  </si>
  <si>
    <t>tým dejvid</t>
  </si>
  <si>
    <t>Vokálová Aneta</t>
  </si>
  <si>
    <t>týmkleť</t>
  </si>
  <si>
    <t>Mach Milan</t>
  </si>
  <si>
    <t>Šu-Tri Prachatice</t>
  </si>
  <si>
    <t>Voldřich Petr</t>
  </si>
  <si>
    <t>Michalov</t>
  </si>
  <si>
    <t>Lisičan Jiří</t>
  </si>
  <si>
    <t>ČK</t>
  </si>
  <si>
    <t>Jančuch Jerguš</t>
  </si>
  <si>
    <t>týmdejvid</t>
  </si>
  <si>
    <t>Jančuchová Jitka</t>
  </si>
  <si>
    <t>Hommer Roman</t>
  </si>
  <si>
    <t>Team Kleť</t>
  </si>
  <si>
    <t>Sperling Petr</t>
  </si>
  <si>
    <t>Ráfl Karel</t>
  </si>
  <si>
    <t>Lovětín</t>
  </si>
  <si>
    <t>Pexa Martin</t>
  </si>
  <si>
    <t>Uhlířová Miroslava</t>
  </si>
  <si>
    <t>Tábor</t>
  </si>
  <si>
    <t>Nevoral Jiří</t>
  </si>
  <si>
    <t>Toman Martin</t>
  </si>
  <si>
    <t>Kopáček Pevel</t>
  </si>
  <si>
    <t>Bežerovice</t>
  </si>
  <si>
    <t>Vorlová Dana</t>
  </si>
  <si>
    <t>Relax Běhny</t>
  </si>
  <si>
    <t>Vorel Michal</t>
  </si>
  <si>
    <t>Orlando Bananas</t>
  </si>
  <si>
    <t>Somogi Daniel</t>
  </si>
  <si>
    <t>Třeboň</t>
  </si>
  <si>
    <t>Macoun Jan</t>
  </si>
  <si>
    <t>Šimek Miroslav</t>
  </si>
  <si>
    <t>TC Dvořák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</si>
</sst>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quot; řádků&quot;"/>
    <numFmt numFmtId="165" formatCode="[h]:mm:ss;@"/>
    <numFmt numFmtId="166" formatCode="0&quot;.&quot;"/>
  </numFmts>
  <fonts count="13"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s>
  <fills count="11">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ck">
        <color theme="0"/>
      </left>
      <right/>
      <top/>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right"/>
    </xf>
    <xf numFmtId="14" fontId="3" fillId="0" borderId="0" xfId="0" applyNumberFormat="1" applyFont="1" applyAlignment="1">
      <alignment horizontal="right"/>
    </xf>
    <xf numFmtId="0" fontId="1" fillId="3" borderId="0" xfId="0" applyFont="1" applyFill="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5" fillId="5" borderId="5" xfId="0" applyFont="1" applyFill="1" applyBorder="1" applyAlignment="1" applyProtection="1">
      <alignment horizontal="left" vertical="top"/>
      <protection locked="0"/>
    </xf>
    <xf numFmtId="0" fontId="1" fillId="7" borderId="0" xfId="0" applyFont="1" applyFill="1" applyAlignment="1">
      <alignment horizontal="center"/>
    </xf>
    <xf numFmtId="0" fontId="2" fillId="6" borderId="0" xfId="0" applyFont="1" applyFill="1" applyAlignment="1" applyProtection="1">
      <alignment horizontal="center"/>
      <protection locked="0"/>
    </xf>
    <xf numFmtId="0" fontId="2" fillId="6" borderId="0" xfId="0" applyFont="1" applyFill="1" applyProtection="1">
      <protection locked="0"/>
    </xf>
    <xf numFmtId="0" fontId="1" fillId="7" borderId="0" xfId="0" applyFont="1" applyFill="1"/>
    <xf numFmtId="0" fontId="1" fillId="0" borderId="0" xfId="0" applyFont="1" applyAlignment="1">
      <alignment horizontal="left" vertical="top" indent="1"/>
    </xf>
    <xf numFmtId="0" fontId="1" fillId="0" borderId="0" xfId="0" applyFont="1" applyAlignment="1">
      <alignment horizontal="center" vertical="top"/>
    </xf>
    <xf numFmtId="0" fontId="11" fillId="0" borderId="0" xfId="0" applyFont="1" applyAlignment="1">
      <alignment vertical="top"/>
    </xf>
    <xf numFmtId="0" fontId="2" fillId="0" borderId="0" xfId="0" applyFont="1" applyAlignment="1">
      <alignment horizontal="center" vertical="top"/>
    </xf>
    <xf numFmtId="0" fontId="1" fillId="7" borderId="0" xfId="0" applyFont="1" applyFill="1" applyAlignment="1">
      <alignment horizontal="center" vertical="top"/>
    </xf>
    <xf numFmtId="0" fontId="5" fillId="4" borderId="0" xfId="0" applyFont="1" applyFill="1" applyAlignment="1" applyProtection="1">
      <alignment horizontal="center" vertical="top"/>
      <protection locked="0"/>
    </xf>
    <xf numFmtId="0" fontId="7" fillId="4" borderId="0" xfId="0" applyFont="1" applyFill="1" applyAlignment="1" applyProtection="1">
      <alignment horizontal="center" vertical="top"/>
      <protection locked="0"/>
    </xf>
    <xf numFmtId="0" fontId="12" fillId="0" borderId="0" xfId="0" applyFont="1" applyAlignment="1">
      <alignment horizontal="center" vertical="top"/>
    </xf>
    <xf numFmtId="164" fontId="1" fillId="0" borderId="0" xfId="0" applyNumberFormat="1" applyFont="1" applyAlignment="1">
      <alignment horizontal="left" vertical="top"/>
    </xf>
    <xf numFmtId="14" fontId="5" fillId="5" borderId="5" xfId="0" applyNumberFormat="1" applyFont="1" applyFill="1" applyBorder="1" applyAlignment="1" applyProtection="1">
      <alignment horizontal="left" vertical="top"/>
      <protection locked="0"/>
    </xf>
    <xf numFmtId="0" fontId="12" fillId="0" borderId="0" xfId="0" applyFont="1" applyAlignment="1">
      <alignment horizontal="left" vertical="top"/>
    </xf>
    <xf numFmtId="0" fontId="9" fillId="8" borderId="0" xfId="1" applyFill="1" applyAlignment="1">
      <alignment horizontal="center" vertical="top"/>
    </xf>
    <xf numFmtId="0" fontId="8" fillId="8" borderId="0" xfId="0" applyFont="1" applyFill="1" applyAlignment="1">
      <alignment horizontal="center" vertical="top"/>
    </xf>
    <xf numFmtId="0" fontId="1" fillId="8" borderId="0" xfId="0" applyFont="1" applyFill="1" applyAlignment="1">
      <alignment horizontal="center" vertical="top"/>
    </xf>
    <xf numFmtId="0" fontId="9" fillId="8" borderId="0" xfId="1" applyFill="1" applyBorder="1" applyAlignment="1">
      <alignment horizontal="center" vertical="top"/>
    </xf>
    <xf numFmtId="0" fontId="1" fillId="6" borderId="0" xfId="0" applyFont="1" applyFill="1" applyAlignment="1">
      <alignment horizontal="justify" vertical="top" wrapText="1"/>
    </xf>
    <xf numFmtId="0" fontId="1" fillId="0" borderId="0" xfId="0" applyFont="1" applyAlignment="1">
      <alignment horizontal="justify" vertical="top" wrapText="1"/>
    </xf>
    <xf numFmtId="0" fontId="1" fillId="3" borderId="0" xfId="0" applyFont="1" applyFill="1" applyAlignment="1">
      <alignment horizontal="left"/>
    </xf>
    <xf numFmtId="165" fontId="7" fillId="7" borderId="0" xfId="0" applyNumberFormat="1" applyFont="1" applyFill="1" applyAlignment="1">
      <alignment horizontal="center"/>
    </xf>
    <xf numFmtId="0" fontId="7" fillId="0" borderId="0" xfId="0" applyFont="1" applyAlignment="1">
      <alignment horizontal="center"/>
    </xf>
    <xf numFmtId="166" fontId="1" fillId="7" borderId="0" xfId="0" applyNumberFormat="1" applyFont="1" applyFill="1" applyAlignment="1">
      <alignment horizontal="center"/>
    </xf>
    <xf numFmtId="0" fontId="1" fillId="6" borderId="0" xfId="0" applyFont="1" applyFill="1" applyAlignment="1" applyProtection="1">
      <alignment horizontal="center"/>
      <protection locked="0"/>
    </xf>
    <xf numFmtId="0" fontId="1" fillId="7" borderId="0" xfId="0" applyFont="1" applyFill="1" applyAlignment="1">
      <alignment horizontal="left"/>
    </xf>
    <xf numFmtId="0" fontId="1" fillId="6" borderId="6"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6" fillId="9" borderId="15" xfId="0" applyFont="1" applyFill="1" applyBorder="1" applyAlignment="1">
      <alignment horizontal="center"/>
    </xf>
    <xf numFmtId="0" fontId="6" fillId="10" borderId="15" xfId="0" applyFont="1" applyFill="1" applyBorder="1" applyAlignment="1">
      <alignment horizontal="center"/>
    </xf>
    <xf numFmtId="0" fontId="2" fillId="5" borderId="0" xfId="0" applyFont="1" applyFill="1" applyAlignment="1" applyProtection="1">
      <alignment horizontal="left" vertical="top"/>
      <protection locked="0"/>
    </xf>
    <xf numFmtId="0" fontId="2" fillId="5" borderId="5" xfId="0" applyFont="1" applyFill="1" applyBorder="1" applyAlignment="1" applyProtection="1">
      <alignment horizontal="left" vertical="top"/>
      <protection locked="0"/>
    </xf>
    <xf numFmtId="14" fontId="3" fillId="0" borderId="0" xfId="0" applyNumberFormat="1" applyFont="1" applyAlignment="1">
      <alignment horizontal="right"/>
    </xf>
  </cellXfs>
  <cellStyles count="2">
    <cellStyle name="Hypertextový odkaz" xfId="1" builtinId="8" customBuiltin="1"/>
    <cellStyle name="Normální" xfId="0" builtinId="0"/>
  </cellStyles>
  <dxfs count="49">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ont>
        <color theme="0"/>
      </font>
      <fill>
        <patternFill>
          <bgColor theme="0" tint="-0.24994659260841701"/>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xr9:uid="{00000000-0011-0000-FFFF-FFFF00000000}">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s>
  <colors>
    <mruColors>
      <color rgb="FFF6E7E6"/>
      <color rgb="FFDFE3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17:E112" totalsRowShown="0" headerRowDxfId="37" dataDxfId="36">
  <autoFilter ref="B17:E112" xr:uid="{00000000-0009-0000-0100-000001000000}"/>
  <tableColumns count="4">
    <tableColumn id="2" xr3:uid="{00000000-0010-0000-0000-000002000000}" name="ročník" dataDxfId="35">
      <calculatedColumnFormula>IF(ISBLANK('1. Index'!$C$13),"-",IF(B17="ročník",YEAR('1. Index'!$C$13)-6,B17-1))</calculatedColumnFormula>
    </tableColumn>
    <tableColumn id="3" xr3:uid="{00000000-0010-0000-0000-000003000000}" name="věk" dataDxfId="34">
      <calculatedColumnFormula>IF(Tabulka1[[#This Row],[ročník]]="-","-",YEAR(TODAY())-B18)</calculatedColumnFormula>
    </tableColumn>
    <tableColumn id="4" xr3:uid="{00000000-0010-0000-0000-000004000000}" name="M kategorie" dataDxfId="33"/>
    <tableColumn id="5" xr3:uid="{00000000-0010-0000-0000-000005000000}" name="Z kategorie" dataDxfId="32"/>
  </tableColumns>
  <tableStyleInfo name="Grey"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B9:H309" totalsRowShown="0" headerRowDxfId="28" dataDxfId="27">
  <tableColumns count="7">
    <tableColumn id="1" xr3:uid="{00000000-0010-0000-0100-000001000000}" name="start. č." dataDxfId="26"/>
    <tableColumn id="2" xr3:uid="{00000000-0010-0000-0100-000002000000}" name="příjmení jméno" dataDxfId="25"/>
    <tableColumn id="3" xr3:uid="{00000000-0010-0000-0100-000003000000}" name="ročník" dataDxfId="24"/>
    <tableColumn id="4" xr3:uid="{00000000-0010-0000-0100-000004000000}" name="klub" dataDxfId="23"/>
    <tableColumn id="5" xr3:uid="{00000000-0010-0000-0100-000005000000}" name="m/ž" dataDxfId="22"/>
    <tableColumn id="6" xr3:uid="{00000000-0010-0000-0100-000006000000}" name="kategorie" dataDxfId="21">
      <calculatedColumnFormula>IF(ISBLANK('1. Index'!$C$13),"-",IF(Tabulka2[[#This Row],[m/ž]]="M",VLOOKUP(Tabulka2[[#This Row],[ročník]],'2. Kategorie'!B:E,3,0),IF(Tabulka2[[#This Row],[m/ž]]="Z",VLOOKUP(Tabulka2[[#This Row],[ročník]],'2. Kategorie'!B:E,4,0),"?")))</calculatedColumnFormula>
    </tableColumn>
    <tableColumn id="7" xr3:uid="{00000000-0010-0000-0100-000007000000}" name="kontrola duplicit" dataDxfId="20">
      <calculatedColumnFormula>IF(COUNTIFS(Tabulka2[start. č.],Tabulka2[[#This Row],[start. 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ulka4" displayName="Tabulka4" ref="B9:N309" totalsRowShown="0" headerRowDxfId="14" dataDxfId="13">
  <tableColumns count="13">
    <tableColumn id="1" xr3:uid="{00000000-0010-0000-0200-000001000000}" name="pořadí" dataDxfId="12"/>
    <tableColumn id="2" xr3:uid="{00000000-0010-0000-0200-000002000000}" name="start. č." dataDxfId="11"/>
    <tableColumn id="3" xr3:uid="{00000000-0010-0000-0200-000003000000}" name="příjmení a jméno" dataDxfId="10">
      <calculatedColumnFormula>IF(ISBLANK(Tabulka4[[#This Row],[start. č.]]),"-",IF(ISERROR(VLOOKUP(Tabulka4[[#This Row],[start. č.]],'3. REGISTRACE'!B:F,2,0)),"start. č. nebylo registrováno!",VLOOKUP(Tabulka4[[#This Row],[start. č.]],'3. REGISTRACE'!B:F,2,0)))</calculatedColumnFormula>
    </tableColumn>
    <tableColumn id="4" xr3:uid="{00000000-0010-0000-0200-000004000000}" name="ročník" dataDxfId="9">
      <calculatedColumnFormula>IF(ISBLANK(Tabulka4[[#This Row],[start. č.]]),"-",IF(ISERROR(VLOOKUP(Tabulka4[[#This Row],[start. č.]],'3. REGISTRACE'!B:F,3,0)),"-",VLOOKUP(Tabulka4[[#This Row],[start. č.]],'3. REGISTRACE'!B:F,3,0)))</calculatedColumnFormula>
    </tableColumn>
    <tableColumn id="5" xr3:uid="{00000000-0010-0000-0200-000005000000}" name="klub" dataDxfId="8">
      <calculatedColumnFormula>IF(ISBLANK(Tabulka4[[#This Row],[start. č.]]),"-",IF(Tabulka4[[#This Row],[příjmení a jméno]]="start. č. nebylo registrováno!","-",IF(VLOOKUP(Tabulka4[[#This Row],[start. č.]],'3. REGISTRACE'!B:F,4,0)=0,"-",VLOOKUP(Tabulka4[[#This Row],[start. č.]],'3. REGISTRACE'!B:F,4,0))))</calculatedColumnFormula>
    </tableColumn>
    <tableColumn id="6" xr3:uid="{00000000-0010-0000-0200-000006000000}" name="m/ž" dataDxfId="7">
      <calculatedColumnFormula>IF(ISBLANK(Tabulka4[[#This Row],[start. č.]]),"-",IF(Tabulka4[[#This Row],[příjmení a jméno]]="start. č. nebylo registrováno!","-",IF(VLOOKUP(Tabulka4[[#This Row],[start. č.]],'3. REGISTRACE'!B:F,5,0)=0,"-",VLOOKUP(Tabulka4[[#This Row],[start. č.]],'3. REGISTRACE'!B:F,5,0))))</calculatedColumnFormula>
    </tableColumn>
    <tableColumn id="7" xr3:uid="{00000000-0010-0000-0200-000007000000}" name="hod" dataDxfId="6"/>
    <tableColumn id="8" xr3:uid="{00000000-0010-0000-0200-000008000000}" name="min" dataDxfId="5"/>
    <tableColumn id="9" xr3:uid="{00000000-0010-0000-0200-000009000000}" name="sek" dataDxfId="4"/>
    <tableColumn id="10" xr3:uid="{00000000-0010-0000-0200-00000A000000}" name="čas" dataDxfId="3">
      <calculatedColumnFormula>TIME(Tabulka4[[#This Row],[hod]],Tabulka4[[#This Row],[min]],Tabulka4[[#This Row],[sek]])</calculatedColumnFormula>
    </tableColumn>
    <tableColumn id="11" xr3:uid="{00000000-0010-0000-0200-00000B000000}" name="kategorie" dataDxfId="2">
      <calculatedColumnFormula>IF(ISBLANK(Tabulka4[[#This Row],[start. č.]]),"-",IF(Tabulka4[[#This Row],[příjmení a jméno]]="start. č. nebylo registrováno!","-",IF(VLOOKUP(Tabulka4[[#This Row],[start. č.]],'3. REGISTRACE'!B:G,6,0)=0,"-",VLOOKUP(Tabulka4[[#This Row],[start. č.]],'3. REGISTRACE'!B:G,6,0))))</calculatedColumnFormula>
    </tableColumn>
    <tableColumn id="12" xr3:uid="{00000000-0010-0000-0200-00000C000000}" name="poř. kat." dataDxfId="1">
      <calculatedColumnFormula>IF(Tabulka4[[#This Row],[kategorie]]="-","-",COUNTIFS(G$10:G10,Tabulka4[[#This Row],[m/ž]],L$10:L10,Tabulka4[[#This Row],[kategorie]]))</calculatedColumnFormula>
    </tableColumn>
    <tableColumn id="13" xr3:uid="{00000000-0010-0000-0200-00000D000000}" name="check čas" dataDxfId="0">
      <calculatedColumnFormula>IF(AND(ISBLANK(H10),ISBLANK(I10),ISBLANK(J10)),"-",IF(K10&gt;=MAX(K$10:K10),"ok","chyba!!!"))</calculatedColumnFormula>
    </tableColumn>
  </tableColumns>
  <tableStyleInfo name="Grey"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43"/>
  <sheetViews>
    <sheetView showGridLines="0" showRowColHeaders="0" topLeftCell="A22" workbookViewId="0">
      <selection activeCell="B2" sqref="B2"/>
    </sheetView>
  </sheetViews>
  <sheetFormatPr defaultColWidth="9.140625" defaultRowHeight="12.75" x14ac:dyDescent="0.25"/>
  <cols>
    <col min="1" max="1" width="3.7109375" style="6" customWidth="1"/>
    <col min="2" max="2" width="12" style="22" bestFit="1" customWidth="1"/>
    <col min="3" max="3" width="90.7109375" style="37" customWidth="1"/>
    <col min="4" max="16384" width="9.140625" style="6"/>
  </cols>
  <sheetData>
    <row r="2" spans="2:3" ht="25.5" x14ac:dyDescent="0.25">
      <c r="B2" s="33" t="s">
        <v>19</v>
      </c>
      <c r="C2" s="36" t="s">
        <v>83</v>
      </c>
    </row>
    <row r="4" spans="2:3" ht="38.25" x14ac:dyDescent="0.25">
      <c r="B4" s="33" t="s">
        <v>22</v>
      </c>
      <c r="C4" s="36" t="s">
        <v>23</v>
      </c>
    </row>
    <row r="6" spans="2:3" ht="25.5" x14ac:dyDescent="0.25">
      <c r="B6" s="33" t="s">
        <v>20</v>
      </c>
      <c r="C6" s="36" t="s">
        <v>84</v>
      </c>
    </row>
    <row r="7" spans="2:3" ht="25.5" x14ac:dyDescent="0.25">
      <c r="B7" s="33"/>
      <c r="C7" s="36" t="s">
        <v>24</v>
      </c>
    </row>
    <row r="8" spans="2:3" ht="25.5" x14ac:dyDescent="0.25">
      <c r="B8" s="33"/>
      <c r="C8" s="36" t="s">
        <v>85</v>
      </c>
    </row>
    <row r="9" spans="2:3" ht="38.25" x14ac:dyDescent="0.25">
      <c r="B9" s="33"/>
      <c r="C9" s="36" t="s">
        <v>25</v>
      </c>
    </row>
    <row r="10" spans="2:3" ht="38.25" x14ac:dyDescent="0.25">
      <c r="B10" s="33"/>
      <c r="C10" s="36" t="s">
        <v>26</v>
      </c>
    </row>
    <row r="12" spans="2:3" ht="51" x14ac:dyDescent="0.25">
      <c r="B12" s="33" t="s">
        <v>21</v>
      </c>
      <c r="C12" s="36" t="s">
        <v>86</v>
      </c>
    </row>
    <row r="14" spans="2:3" ht="25.5" x14ac:dyDescent="0.25">
      <c r="B14" s="33" t="s">
        <v>78</v>
      </c>
      <c r="C14" s="36" t="s">
        <v>79</v>
      </c>
    </row>
    <row r="16" spans="2:3" x14ac:dyDescent="0.25">
      <c r="B16" s="32" t="s">
        <v>31</v>
      </c>
      <c r="C16" s="36" t="s">
        <v>32</v>
      </c>
    </row>
    <row r="17" spans="2:3" x14ac:dyDescent="0.25">
      <c r="B17" s="34"/>
      <c r="C17" s="36" t="s">
        <v>34</v>
      </c>
    </row>
    <row r="18" spans="2:3" x14ac:dyDescent="0.25">
      <c r="B18" s="34"/>
      <c r="C18" s="36" t="s">
        <v>35</v>
      </c>
    </row>
    <row r="19" spans="2:3" ht="25.5" x14ac:dyDescent="0.25">
      <c r="B19" s="34"/>
      <c r="C19" s="36" t="s">
        <v>36</v>
      </c>
    </row>
    <row r="21" spans="2:3" x14ac:dyDescent="0.25">
      <c r="B21" s="35" t="s">
        <v>52</v>
      </c>
      <c r="C21" s="36" t="s">
        <v>53</v>
      </c>
    </row>
    <row r="22" spans="2:3" x14ac:dyDescent="0.25">
      <c r="B22" s="34"/>
      <c r="C22" s="36" t="s">
        <v>54</v>
      </c>
    </row>
    <row r="23" spans="2:3" x14ac:dyDescent="0.25">
      <c r="B23" s="34"/>
      <c r="C23" s="36" t="s">
        <v>55</v>
      </c>
    </row>
    <row r="24" spans="2:3" ht="38.25" x14ac:dyDescent="0.25">
      <c r="B24" s="34"/>
      <c r="C24" s="36" t="s">
        <v>56</v>
      </c>
    </row>
    <row r="25" spans="2:3" ht="25.5" x14ac:dyDescent="0.25">
      <c r="B25" s="34"/>
      <c r="C25" s="36" t="s">
        <v>57</v>
      </c>
    </row>
    <row r="26" spans="2:3" ht="38.25" x14ac:dyDescent="0.25">
      <c r="B26" s="34"/>
      <c r="C26" s="36" t="s">
        <v>87</v>
      </c>
    </row>
    <row r="28" spans="2:3" ht="25.5" x14ac:dyDescent="0.25">
      <c r="B28" s="35" t="s">
        <v>58</v>
      </c>
      <c r="C28" s="36" t="s">
        <v>59</v>
      </c>
    </row>
    <row r="29" spans="2:3" ht="38.25" x14ac:dyDescent="0.25">
      <c r="B29" s="34"/>
      <c r="C29" s="36" t="s">
        <v>88</v>
      </c>
    </row>
    <row r="30" spans="2:3" x14ac:dyDescent="0.25">
      <c r="B30" s="34"/>
      <c r="C30" s="36" t="s">
        <v>60</v>
      </c>
    </row>
    <row r="31" spans="2:3" x14ac:dyDescent="0.25">
      <c r="B31" s="34"/>
      <c r="C31" s="36" t="s">
        <v>61</v>
      </c>
    </row>
    <row r="32" spans="2:3" x14ac:dyDescent="0.25">
      <c r="B32" s="34"/>
      <c r="C32" s="36" t="s">
        <v>62</v>
      </c>
    </row>
    <row r="33" spans="2:3" x14ac:dyDescent="0.25">
      <c r="B33" s="34"/>
      <c r="C33" s="36" t="s">
        <v>63</v>
      </c>
    </row>
    <row r="34" spans="2:3" x14ac:dyDescent="0.25">
      <c r="B34" s="34"/>
      <c r="C34" s="36" t="s">
        <v>64</v>
      </c>
    </row>
    <row r="35" spans="2:3" x14ac:dyDescent="0.25">
      <c r="B35" s="34"/>
      <c r="C35" s="36" t="s">
        <v>65</v>
      </c>
    </row>
    <row r="36" spans="2:3" ht="25.5" x14ac:dyDescent="0.25">
      <c r="B36" s="34"/>
      <c r="C36" s="36" t="s">
        <v>89</v>
      </c>
    </row>
    <row r="37" spans="2:3" ht="25.5" x14ac:dyDescent="0.25">
      <c r="B37" s="34"/>
      <c r="C37" s="36" t="s">
        <v>74</v>
      </c>
    </row>
    <row r="38" spans="2:3" ht="25.5" x14ac:dyDescent="0.25">
      <c r="B38" s="34"/>
      <c r="C38" s="36" t="s">
        <v>71</v>
      </c>
    </row>
    <row r="40" spans="2:3" x14ac:dyDescent="0.25">
      <c r="B40" s="35" t="s">
        <v>80</v>
      </c>
      <c r="C40" s="36" t="s">
        <v>81</v>
      </c>
    </row>
    <row r="41" spans="2:3" ht="38.25" x14ac:dyDescent="0.25">
      <c r="B41" s="34"/>
      <c r="C41" s="36" t="s">
        <v>82</v>
      </c>
    </row>
    <row r="43" spans="2:3" ht="25.5" x14ac:dyDescent="0.25">
      <c r="B43" s="33" t="s">
        <v>91</v>
      </c>
      <c r="C43" s="36" t="s">
        <v>92</v>
      </c>
    </row>
  </sheetData>
  <sheetProtection password="C7B2" sheet="1" objects="1" scenarios="1"/>
  <hyperlinks>
    <hyperlink ref="B16" location="'1. Index'!C10" display="1. Index" xr:uid="{00000000-0004-0000-0000-000000000000}"/>
    <hyperlink ref="B21" location="'2. Kategorie'!D18" display="2. Kategorie" xr:uid="{00000000-0004-0000-0000-000001000000}"/>
    <hyperlink ref="B28" location="'3. REGISTRACE'!B10" display="3. REGISTRACE" xr:uid="{00000000-0004-0000-0000-000002000000}"/>
    <hyperlink ref="B40" location="'4. VYSLEDKY'!C9" display="4. VÝSLEDKY" xr:uid="{00000000-0004-0000-0000-000003000000}"/>
  </hyperlinks>
  <pageMargins left="0.19685039370078741" right="0.19685039370078741" top="0" bottom="0.39370078740157483" header="0" footer="0"/>
  <pageSetup paperSize="9" scale="93" orientation="portrait" verticalDpi="0"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2"/>
  <sheetViews>
    <sheetView showGridLines="0" showRowColHeaders="0" topLeftCell="A10" workbookViewId="0">
      <selection activeCell="C21" sqref="C21:C22"/>
    </sheetView>
  </sheetViews>
  <sheetFormatPr defaultColWidth="9.140625" defaultRowHeight="12.75" x14ac:dyDescent="0.25"/>
  <cols>
    <col min="1" max="1" width="3.7109375" style="6" customWidth="1"/>
    <col min="2" max="2" width="18.7109375" style="6" customWidth="1"/>
    <col min="3" max="3" width="39.140625" style="5" customWidth="1"/>
    <col min="4" max="4" width="7.7109375" style="6" customWidth="1"/>
    <col min="5" max="5" width="13.7109375" style="6" bestFit="1" customWidth="1"/>
    <col min="6" max="6" width="10.7109375" style="6" customWidth="1"/>
    <col min="7" max="16384" width="9.140625" style="6"/>
  </cols>
  <sheetData>
    <row r="2" spans="2:3" ht="15.75" x14ac:dyDescent="0.25">
      <c r="B2" s="4" t="s">
        <v>6</v>
      </c>
    </row>
    <row r="5" spans="2:3" x14ac:dyDescent="0.25">
      <c r="B5" s="6" t="s">
        <v>10</v>
      </c>
    </row>
    <row r="6" spans="2:3" x14ac:dyDescent="0.25">
      <c r="B6" s="6" t="s">
        <v>11</v>
      </c>
    </row>
    <row r="10" spans="2:3" x14ac:dyDescent="0.25">
      <c r="B10" s="6" t="s">
        <v>33</v>
      </c>
      <c r="C10" s="16" t="s">
        <v>93</v>
      </c>
    </row>
    <row r="13" spans="2:3" x14ac:dyDescent="0.25">
      <c r="B13" s="6" t="s">
        <v>50</v>
      </c>
      <c r="C13" s="30">
        <v>45402</v>
      </c>
    </row>
    <row r="14" spans="2:3" x14ac:dyDescent="0.25">
      <c r="C14" s="31" t="s">
        <v>9</v>
      </c>
    </row>
    <row r="17" spans="2:3" x14ac:dyDescent="0.25">
      <c r="B17" s="6" t="s">
        <v>7</v>
      </c>
      <c r="C17" s="55"/>
    </row>
    <row r="18" spans="2:3" x14ac:dyDescent="0.25">
      <c r="C18" s="56"/>
    </row>
    <row r="21" spans="2:3" x14ac:dyDescent="0.25">
      <c r="B21" s="6" t="s">
        <v>8</v>
      </c>
      <c r="C21" s="55"/>
    </row>
    <row r="22" spans="2:3" x14ac:dyDescent="0.25">
      <c r="C22" s="56"/>
    </row>
  </sheetData>
  <sheetProtection password="C7B2" sheet="1" objects="1" scenarios="1" selectLockedCells="1"/>
  <mergeCells count="2">
    <mergeCell ref="C17:C18"/>
    <mergeCell ref="C21:C22"/>
  </mergeCells>
  <conditionalFormatting sqref="C10 C13 C17:C18 C21:C22">
    <cfRule type="containsBlanks" dxfId="41" priority="6">
      <formula>LEN(TRIM(C10))=0</formula>
    </cfRule>
    <cfRule type="notContainsBlanks" dxfId="40" priority="7">
      <formula>LEN(TRIM(C10))&gt;0</formula>
    </cfRule>
  </conditionalFormatting>
  <dataValidations count="1">
    <dataValidation type="date" errorStyle="warning" allowBlank="1" showInputMessage="1" showErrorMessage="1" errorTitle="Chybně zadané datum" error="Zadej datum ve formátu:_x000a__x000a_den.měsíc.rok" sqref="C13" xr:uid="{00000000-0002-0000-0100-000000000000}">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12"/>
  <sheetViews>
    <sheetView showGridLines="0" showRowColHeaders="0" workbookViewId="0">
      <pane ySplit="17" topLeftCell="A102" activePane="bottomLeft" state="frozen"/>
      <selection pane="bottomLeft" activeCell="E112" sqref="E112"/>
    </sheetView>
  </sheetViews>
  <sheetFormatPr defaultColWidth="9.140625" defaultRowHeight="12.75" x14ac:dyDescent="0.25"/>
  <cols>
    <col min="1" max="1" width="3.7109375" style="6" customWidth="1"/>
    <col min="2" max="2" width="10.28515625" style="22" customWidth="1"/>
    <col min="3" max="3" width="10.28515625" style="22" bestFit="1" customWidth="1"/>
    <col min="4" max="4" width="15" style="22" bestFit="1" customWidth="1"/>
    <col min="5" max="5" width="14.28515625" style="22" bestFit="1" customWidth="1"/>
    <col min="6" max="16384" width="9.140625" style="6"/>
  </cols>
  <sheetData>
    <row r="2" spans="2:9" ht="15.75" x14ac:dyDescent="0.25">
      <c r="B2" s="4" t="s">
        <v>67</v>
      </c>
    </row>
    <row r="4" spans="2:9" x14ac:dyDescent="0.25">
      <c r="B4" s="23" t="s">
        <v>47</v>
      </c>
    </row>
    <row r="5" spans="2:9" x14ac:dyDescent="0.25">
      <c r="B5" s="6" t="s">
        <v>39</v>
      </c>
      <c r="C5" s="6"/>
    </row>
    <row r="6" spans="2:9" x14ac:dyDescent="0.25">
      <c r="B6" s="6"/>
      <c r="C6" s="6"/>
    </row>
    <row r="7" spans="2:9" x14ac:dyDescent="0.25">
      <c r="B7" s="23" t="s">
        <v>37</v>
      </c>
    </row>
    <row r="8" spans="2:9" x14ac:dyDescent="0.25">
      <c r="B8" s="6" t="s">
        <v>43</v>
      </c>
      <c r="C8" s="6"/>
      <c r="D8" s="6"/>
      <c r="E8" s="6"/>
    </row>
    <row r="9" spans="2:9" x14ac:dyDescent="0.25">
      <c r="B9" s="21" t="s">
        <v>51</v>
      </c>
      <c r="C9" s="6"/>
      <c r="D9" s="6"/>
      <c r="E9" s="6"/>
    </row>
    <row r="10" spans="2:9" x14ac:dyDescent="0.25">
      <c r="B10" s="6" t="s">
        <v>40</v>
      </c>
      <c r="C10" s="6"/>
    </row>
    <row r="11" spans="2:9" x14ac:dyDescent="0.25">
      <c r="B11" s="21" t="s">
        <v>46</v>
      </c>
      <c r="C11" s="6"/>
    </row>
    <row r="12" spans="2:9" x14ac:dyDescent="0.25">
      <c r="B12" s="21"/>
      <c r="C12" s="6"/>
    </row>
    <row r="13" spans="2:9" x14ac:dyDescent="0.25">
      <c r="B13" s="23" t="s">
        <v>38</v>
      </c>
    </row>
    <row r="14" spans="2:9" x14ac:dyDescent="0.25">
      <c r="B14" s="5" t="s">
        <v>49</v>
      </c>
      <c r="C14" s="6"/>
      <c r="F14" s="6" t="s">
        <v>48</v>
      </c>
      <c r="I14" s="29">
        <f>COUNTIF(Tabulka1[M kategorie],"")+COUNTIF(Tabulka1[Z kategorie],"")</f>
        <v>0</v>
      </c>
    </row>
    <row r="15" spans="2:9" x14ac:dyDescent="0.25">
      <c r="B15" s="21"/>
      <c r="C15" s="6"/>
    </row>
    <row r="16" spans="2:9" x14ac:dyDescent="0.25">
      <c r="D16" s="28" t="s">
        <v>44</v>
      </c>
      <c r="E16" s="28" t="s">
        <v>45</v>
      </c>
    </row>
    <row r="17" spans="2:5" x14ac:dyDescent="0.25">
      <c r="B17" s="22" t="s">
        <v>3</v>
      </c>
      <c r="C17" s="22" t="s">
        <v>4</v>
      </c>
      <c r="D17" s="24" t="s">
        <v>41</v>
      </c>
      <c r="E17" s="22" t="s">
        <v>42</v>
      </c>
    </row>
    <row r="18" spans="2:5" x14ac:dyDescent="0.25">
      <c r="B18" s="25">
        <f>IF(ISBLANK('1. Index'!$C$13),"-",IF(B17="ročník",YEAR('1. Index'!$C$13)-6,B17-1))</f>
        <v>2018</v>
      </c>
      <c r="C18" s="25">
        <f ca="1">IF(Tabulka1[[#This Row],[ročník]]="-","-",YEAR(TODAY())-B18)</f>
        <v>6</v>
      </c>
      <c r="D18" s="26" t="s">
        <v>27</v>
      </c>
      <c r="E18" s="27" t="s">
        <v>27</v>
      </c>
    </row>
    <row r="19" spans="2:5" x14ac:dyDescent="0.25">
      <c r="B19" s="25">
        <f>IF(ISBLANK('1. Index'!$C$13),"-",IF(B18="ročník",YEAR('1. Index'!$C$13)-6,B18-1))</f>
        <v>2017</v>
      </c>
      <c r="C19" s="25">
        <f ca="1">IF(Tabulka1[[#This Row],[ročník]]="-","-",YEAR(TODAY())-B19)</f>
        <v>7</v>
      </c>
      <c r="D19" s="26" t="s">
        <v>27</v>
      </c>
      <c r="E19" s="27" t="s">
        <v>27</v>
      </c>
    </row>
    <row r="20" spans="2:5" x14ac:dyDescent="0.25">
      <c r="B20" s="25">
        <f>IF(ISBLANK('1. Index'!$C$13),"-",IF(B19="ročník",YEAR('1. Index'!$C$13)-6,B19-1))</f>
        <v>2016</v>
      </c>
      <c r="C20" s="25">
        <f ca="1">IF(Tabulka1[[#This Row],[ročník]]="-","-",YEAR(TODAY())-B20)</f>
        <v>8</v>
      </c>
      <c r="D20" s="26" t="s">
        <v>27</v>
      </c>
      <c r="E20" s="27" t="s">
        <v>27</v>
      </c>
    </row>
    <row r="21" spans="2:5" x14ac:dyDescent="0.25">
      <c r="B21" s="25">
        <f>IF(ISBLANK('1. Index'!$C$13),"-",IF(B20="ročník",YEAR('1. Index'!$C$13)-6,B20-1))</f>
        <v>2015</v>
      </c>
      <c r="C21" s="25">
        <f ca="1">IF(Tabulka1[[#This Row],[ročník]]="-","-",YEAR(TODAY())-B21)</f>
        <v>9</v>
      </c>
      <c r="D21" s="26" t="s">
        <v>27</v>
      </c>
      <c r="E21" s="27" t="s">
        <v>27</v>
      </c>
    </row>
    <row r="22" spans="2:5" x14ac:dyDescent="0.25">
      <c r="B22" s="25">
        <f>IF(ISBLANK('1. Index'!$C$13),"-",IF(B21="ročník",YEAR('1. Index'!$C$13)-6,B21-1))</f>
        <v>2014</v>
      </c>
      <c r="C22" s="25">
        <f ca="1">IF(Tabulka1[[#This Row],[ročník]]="-","-",YEAR(TODAY())-B22)</f>
        <v>10</v>
      </c>
      <c r="D22" s="26" t="s">
        <v>27</v>
      </c>
      <c r="E22" s="27" t="s">
        <v>27</v>
      </c>
    </row>
    <row r="23" spans="2:5" x14ac:dyDescent="0.25">
      <c r="B23" s="25">
        <f>IF(ISBLANK('1. Index'!$C$13),"-",IF(B22="ročník",YEAR('1. Index'!$C$13)-6,B22-1))</f>
        <v>2013</v>
      </c>
      <c r="C23" s="25">
        <f ca="1">IF(Tabulka1[[#This Row],[ročník]]="-","-",YEAR(TODAY())-B23)</f>
        <v>11</v>
      </c>
      <c r="D23" s="26" t="s">
        <v>27</v>
      </c>
      <c r="E23" s="27" t="s">
        <v>27</v>
      </c>
    </row>
    <row r="24" spans="2:5" x14ac:dyDescent="0.25">
      <c r="B24" s="25">
        <f>IF(ISBLANK('1. Index'!$C$13),"-",IF(B23="ročník",YEAR('1. Index'!$C$13)-6,B23-1))</f>
        <v>2012</v>
      </c>
      <c r="C24" s="25">
        <f ca="1">IF(Tabulka1[[#This Row],[ročník]]="-","-",YEAR(TODAY())-B24)</f>
        <v>12</v>
      </c>
      <c r="D24" s="26" t="s">
        <v>27</v>
      </c>
      <c r="E24" s="27" t="s">
        <v>27</v>
      </c>
    </row>
    <row r="25" spans="2:5" x14ac:dyDescent="0.25">
      <c r="B25" s="25">
        <f>IF(ISBLANK('1. Index'!$C$13),"-",IF(B24="ročník",YEAR('1. Index'!$C$13)-6,B24-1))</f>
        <v>2011</v>
      </c>
      <c r="C25" s="25">
        <f ca="1">IF(Tabulka1[[#This Row],[ročník]]="-","-",YEAR(TODAY())-B25)</f>
        <v>13</v>
      </c>
      <c r="D25" s="26" t="s">
        <v>27</v>
      </c>
      <c r="E25" s="27" t="s">
        <v>27</v>
      </c>
    </row>
    <row r="26" spans="2:5" x14ac:dyDescent="0.25">
      <c r="B26" s="25">
        <f>IF(ISBLANK('1. Index'!$C$13),"-",IF(B25="ročník",YEAR('1. Index'!$C$13)-6,B25-1))</f>
        <v>2010</v>
      </c>
      <c r="C26" s="25">
        <f ca="1">IF(Tabulka1[[#This Row],[ročník]]="-","-",YEAR(TODAY())-B26)</f>
        <v>14</v>
      </c>
      <c r="D26" s="26" t="s">
        <v>27</v>
      </c>
      <c r="E26" s="27" t="s">
        <v>27</v>
      </c>
    </row>
    <row r="27" spans="2:5" x14ac:dyDescent="0.25">
      <c r="B27" s="25">
        <f>IF(ISBLANK('1. Index'!$C$13),"-",IF(B26="ročník",YEAR('1. Index'!$C$13)-6,B26-1))</f>
        <v>2009</v>
      </c>
      <c r="C27" s="25">
        <f ca="1">IF(Tabulka1[[#This Row],[ročník]]="-","-",YEAR(TODAY())-B27)</f>
        <v>15</v>
      </c>
      <c r="D27" s="26" t="s">
        <v>27</v>
      </c>
      <c r="E27" s="27" t="s">
        <v>27</v>
      </c>
    </row>
    <row r="28" spans="2:5" x14ac:dyDescent="0.25">
      <c r="B28" s="25">
        <f>IF(ISBLANK('1. Index'!$C$13),"-",IF(B27="ročník",YEAR('1. Index'!$C$13)-6,B27-1))</f>
        <v>2008</v>
      </c>
      <c r="C28" s="25">
        <f ca="1">IF(Tabulka1[[#This Row],[ročník]]="-","-",YEAR(TODAY())-B28)</f>
        <v>16</v>
      </c>
      <c r="D28" s="26" t="s">
        <v>27</v>
      </c>
      <c r="E28" s="27" t="s">
        <v>27</v>
      </c>
    </row>
    <row r="29" spans="2:5" x14ac:dyDescent="0.25">
      <c r="B29" s="25">
        <f>IF(ISBLANK('1. Index'!$C$13),"-",IF(B28="ročník",YEAR('1. Index'!$C$13)-6,B28-1))</f>
        <v>2007</v>
      </c>
      <c r="C29" s="25">
        <f ca="1">IF(Tabulka1[[#This Row],[ročník]]="-","-",YEAR(TODAY())-B29)</f>
        <v>17</v>
      </c>
      <c r="D29" s="26" t="s">
        <v>27</v>
      </c>
      <c r="E29" s="27" t="s">
        <v>27</v>
      </c>
    </row>
    <row r="30" spans="2:5" x14ac:dyDescent="0.25">
      <c r="B30" s="25">
        <f>IF(ISBLANK('1. Index'!$C$13),"-",IF(B29="ročník",YEAR('1. Index'!$C$13)-6,B29-1))</f>
        <v>2006</v>
      </c>
      <c r="C30" s="25">
        <f ca="1">IF(Tabulka1[[#This Row],[ročník]]="-","-",YEAR(TODAY())-B30)</f>
        <v>18</v>
      </c>
      <c r="D30" s="26" t="s">
        <v>27</v>
      </c>
      <c r="E30" s="27" t="s">
        <v>27</v>
      </c>
    </row>
    <row r="31" spans="2:5" x14ac:dyDescent="0.25">
      <c r="B31" s="25">
        <f>IF(ISBLANK('1. Index'!$C$13),"-",IF(B30="ročník",YEAR('1. Index'!$C$13)-6,B30-1))</f>
        <v>2005</v>
      </c>
      <c r="C31" s="25">
        <f ca="1">IF(Tabulka1[[#This Row],[ročník]]="-","-",YEAR(TODAY())-B31)</f>
        <v>19</v>
      </c>
      <c r="D31" s="26" t="s">
        <v>95</v>
      </c>
      <c r="E31" s="27" t="s">
        <v>30</v>
      </c>
    </row>
    <row r="32" spans="2:5" x14ac:dyDescent="0.25">
      <c r="B32" s="25">
        <f>IF(ISBLANK('1. Index'!$C$13),"-",IF(B31="ročník",YEAR('1. Index'!$C$13)-6,B31-1))</f>
        <v>2004</v>
      </c>
      <c r="C32" s="25">
        <f ca="1">IF(Tabulka1[[#This Row],[ročník]]="-","-",YEAR(TODAY())-B32)</f>
        <v>20</v>
      </c>
      <c r="D32" s="26" t="s">
        <v>95</v>
      </c>
      <c r="E32" s="27" t="s">
        <v>30</v>
      </c>
    </row>
    <row r="33" spans="2:5" x14ac:dyDescent="0.25">
      <c r="B33" s="25">
        <f>IF(ISBLANK('1. Index'!$C$13),"-",IF(B32="ročník",YEAR('1. Index'!$C$13)-6,B32-1))</f>
        <v>2003</v>
      </c>
      <c r="C33" s="25">
        <f ca="1">IF(Tabulka1[[#This Row],[ročník]]="-","-",YEAR(TODAY())-B33)</f>
        <v>21</v>
      </c>
      <c r="D33" s="26" t="s">
        <v>95</v>
      </c>
      <c r="E33" s="27" t="s">
        <v>30</v>
      </c>
    </row>
    <row r="34" spans="2:5" x14ac:dyDescent="0.25">
      <c r="B34" s="25">
        <f>IF(ISBLANK('1. Index'!$C$13),"-",IF(B33="ročník",YEAR('1. Index'!$C$13)-6,B33-1))</f>
        <v>2002</v>
      </c>
      <c r="C34" s="25">
        <f ca="1">IF(Tabulka1[[#This Row],[ročník]]="-","-",YEAR(TODAY())-B34)</f>
        <v>22</v>
      </c>
      <c r="D34" s="26" t="s">
        <v>95</v>
      </c>
      <c r="E34" s="27" t="s">
        <v>30</v>
      </c>
    </row>
    <row r="35" spans="2:5" x14ac:dyDescent="0.25">
      <c r="B35" s="25">
        <f>IF(ISBLANK('1. Index'!$C$13),"-",IF(B34="ročník",YEAR('1. Index'!$C$13)-6,B34-1))</f>
        <v>2001</v>
      </c>
      <c r="C35" s="25">
        <f ca="1">IF(Tabulka1[[#This Row],[ročník]]="-","-",YEAR(TODAY())-B35)</f>
        <v>23</v>
      </c>
      <c r="D35" s="26" t="s">
        <v>95</v>
      </c>
      <c r="E35" s="27" t="s">
        <v>30</v>
      </c>
    </row>
    <row r="36" spans="2:5" x14ac:dyDescent="0.25">
      <c r="B36" s="25">
        <f>IF(ISBLANK('1. Index'!$C$13),"-",IF(B35="ročník",YEAR('1. Index'!$C$13)-6,B35-1))</f>
        <v>2000</v>
      </c>
      <c r="C36" s="25">
        <f ca="1">IF(Tabulka1[[#This Row],[ročník]]="-","-",YEAR(TODAY())-B36)</f>
        <v>24</v>
      </c>
      <c r="D36" s="26" t="s">
        <v>95</v>
      </c>
      <c r="E36" s="27" t="s">
        <v>30</v>
      </c>
    </row>
    <row r="37" spans="2:5" x14ac:dyDescent="0.25">
      <c r="B37" s="25">
        <f>IF(ISBLANK('1. Index'!$C$13),"-",IF(B36="ročník",YEAR('1. Index'!$C$13)-6,B36-1))</f>
        <v>1999</v>
      </c>
      <c r="C37" s="25">
        <f ca="1">IF(Tabulka1[[#This Row],[ročník]]="-","-",YEAR(TODAY())-B37)</f>
        <v>25</v>
      </c>
      <c r="D37" s="26" t="s">
        <v>95</v>
      </c>
      <c r="E37" s="27" t="s">
        <v>30</v>
      </c>
    </row>
    <row r="38" spans="2:5" x14ac:dyDescent="0.25">
      <c r="B38" s="25">
        <f>IF(ISBLANK('1. Index'!$C$13),"-",IF(B37="ročník",YEAR('1. Index'!$C$13)-6,B37-1))</f>
        <v>1998</v>
      </c>
      <c r="C38" s="25">
        <f ca="1">IF(Tabulka1[[#This Row],[ročník]]="-","-",YEAR(TODAY())-B38)</f>
        <v>26</v>
      </c>
      <c r="D38" s="26" t="s">
        <v>95</v>
      </c>
      <c r="E38" s="27" t="s">
        <v>30</v>
      </c>
    </row>
    <row r="39" spans="2:5" x14ac:dyDescent="0.25">
      <c r="B39" s="25">
        <f>IF(ISBLANK('1. Index'!$C$13),"-",IF(B38="ročník",YEAR('1. Index'!$C$13)-6,B38-1))</f>
        <v>1997</v>
      </c>
      <c r="C39" s="25">
        <f ca="1">IF(Tabulka1[[#This Row],[ročník]]="-","-",YEAR(TODAY())-B39)</f>
        <v>27</v>
      </c>
      <c r="D39" s="26" t="s">
        <v>95</v>
      </c>
      <c r="E39" s="27" t="s">
        <v>30</v>
      </c>
    </row>
    <row r="40" spans="2:5" x14ac:dyDescent="0.25">
      <c r="B40" s="25">
        <f>IF(ISBLANK('1. Index'!$C$13),"-",IF(B39="ročník",YEAR('1. Index'!$C$13)-6,B39-1))</f>
        <v>1996</v>
      </c>
      <c r="C40" s="25">
        <f ca="1">IF(Tabulka1[[#This Row],[ročník]]="-","-",YEAR(TODAY())-B40)</f>
        <v>28</v>
      </c>
      <c r="D40" s="26" t="s">
        <v>95</v>
      </c>
      <c r="E40" s="27" t="s">
        <v>30</v>
      </c>
    </row>
    <row r="41" spans="2:5" x14ac:dyDescent="0.25">
      <c r="B41" s="25">
        <f>IF(ISBLANK('1. Index'!$C$13),"-",IF(B40="ročník",YEAR('1. Index'!$C$13)-6,B40-1))</f>
        <v>1995</v>
      </c>
      <c r="C41" s="25">
        <f ca="1">IF(Tabulka1[[#This Row],[ročník]]="-","-",YEAR(TODAY())-B41)</f>
        <v>29</v>
      </c>
      <c r="D41" s="26" t="s">
        <v>95</v>
      </c>
      <c r="E41" s="27" t="s">
        <v>30</v>
      </c>
    </row>
    <row r="42" spans="2:5" x14ac:dyDescent="0.25">
      <c r="B42" s="25">
        <f>IF(ISBLANK('1. Index'!$C$13),"-",IF(B41="ročník",YEAR('1. Index'!$C$13)-6,B41-1))</f>
        <v>1994</v>
      </c>
      <c r="C42" s="25">
        <f ca="1">IF(Tabulka1[[#This Row],[ročník]]="-","-",YEAR(TODAY())-B42)</f>
        <v>30</v>
      </c>
      <c r="D42" s="26" t="s">
        <v>95</v>
      </c>
      <c r="E42" s="27" t="s">
        <v>30</v>
      </c>
    </row>
    <row r="43" spans="2:5" x14ac:dyDescent="0.25">
      <c r="B43" s="25">
        <f>IF(ISBLANK('1. Index'!$C$13),"-",IF(B42="ročník",YEAR('1. Index'!$C$13)-6,B42-1))</f>
        <v>1993</v>
      </c>
      <c r="C43" s="25">
        <f ca="1">IF(Tabulka1[[#This Row],[ročník]]="-","-",YEAR(TODAY())-B43)</f>
        <v>31</v>
      </c>
      <c r="D43" s="26" t="s">
        <v>95</v>
      </c>
      <c r="E43" s="27" t="s">
        <v>30</v>
      </c>
    </row>
    <row r="44" spans="2:5" x14ac:dyDescent="0.25">
      <c r="B44" s="25">
        <f>IF(ISBLANK('1. Index'!$C$13),"-",IF(B43="ročník",YEAR('1. Index'!$C$13)-6,B43-1))</f>
        <v>1992</v>
      </c>
      <c r="C44" s="25">
        <f ca="1">IF(Tabulka1[[#This Row],[ročník]]="-","-",YEAR(TODAY())-B44)</f>
        <v>32</v>
      </c>
      <c r="D44" s="26" t="s">
        <v>95</v>
      </c>
      <c r="E44" s="27" t="s">
        <v>30</v>
      </c>
    </row>
    <row r="45" spans="2:5" x14ac:dyDescent="0.25">
      <c r="B45" s="25">
        <f>IF(ISBLANK('1. Index'!$C$13),"-",IF(B44="ročník",YEAR('1. Index'!$C$13)-6,B44-1))</f>
        <v>1991</v>
      </c>
      <c r="C45" s="25">
        <f ca="1">IF(Tabulka1[[#This Row],[ročník]]="-","-",YEAR(TODAY())-B45)</f>
        <v>33</v>
      </c>
      <c r="D45" s="26" t="s">
        <v>95</v>
      </c>
      <c r="E45" s="27" t="s">
        <v>30</v>
      </c>
    </row>
    <row r="46" spans="2:5" x14ac:dyDescent="0.25">
      <c r="B46" s="25">
        <f>IF(ISBLANK('1. Index'!$C$13),"-",IF(B45="ročník",YEAR('1. Index'!$C$13)-6,B45-1))</f>
        <v>1990</v>
      </c>
      <c r="C46" s="25">
        <f ca="1">IF(Tabulka1[[#This Row],[ročník]]="-","-",YEAR(TODAY())-B46)</f>
        <v>34</v>
      </c>
      <c r="D46" s="26" t="s">
        <v>95</v>
      </c>
      <c r="E46" s="27" t="s">
        <v>30</v>
      </c>
    </row>
    <row r="47" spans="2:5" x14ac:dyDescent="0.25">
      <c r="B47" s="25">
        <f>IF(ISBLANK('1. Index'!$C$13),"-",IF(B46="ročník",YEAR('1. Index'!$C$13)-6,B46-1))</f>
        <v>1989</v>
      </c>
      <c r="C47" s="25">
        <f ca="1">IF(Tabulka1[[#This Row],[ročník]]="-","-",YEAR(TODAY())-B47)</f>
        <v>35</v>
      </c>
      <c r="D47" s="26" t="s">
        <v>95</v>
      </c>
      <c r="E47" s="27" t="s">
        <v>96</v>
      </c>
    </row>
    <row r="48" spans="2:5" x14ac:dyDescent="0.25">
      <c r="B48" s="25">
        <f>IF(ISBLANK('1. Index'!$C$13),"-",IF(B47="ročník",YEAR('1. Index'!$C$13)-6,B47-1))</f>
        <v>1988</v>
      </c>
      <c r="C48" s="25">
        <f ca="1">IF(Tabulka1[[#This Row],[ročník]]="-","-",YEAR(TODAY())-B48)</f>
        <v>36</v>
      </c>
      <c r="D48" s="26" t="s">
        <v>95</v>
      </c>
      <c r="E48" s="27" t="s">
        <v>96</v>
      </c>
    </row>
    <row r="49" spans="2:5" x14ac:dyDescent="0.25">
      <c r="B49" s="25">
        <f>IF(ISBLANK('1. Index'!$C$13),"-",IF(B48="ročník",YEAR('1. Index'!$C$13)-6,B48-1))</f>
        <v>1987</v>
      </c>
      <c r="C49" s="25">
        <f ca="1">IF(Tabulka1[[#This Row],[ročník]]="-","-",YEAR(TODAY())-B49)</f>
        <v>37</v>
      </c>
      <c r="D49" s="26" t="s">
        <v>95</v>
      </c>
      <c r="E49" s="27" t="s">
        <v>96</v>
      </c>
    </row>
    <row r="50" spans="2:5" x14ac:dyDescent="0.25">
      <c r="B50" s="25">
        <f>IF(ISBLANK('1. Index'!$C$13),"-",IF(B49="ročník",YEAR('1. Index'!$C$13)-6,B49-1))</f>
        <v>1986</v>
      </c>
      <c r="C50" s="25">
        <f ca="1">IF(Tabulka1[[#This Row],[ročník]]="-","-",YEAR(TODAY())-B50)</f>
        <v>38</v>
      </c>
      <c r="D50" s="26" t="s">
        <v>95</v>
      </c>
      <c r="E50" s="27" t="s">
        <v>96</v>
      </c>
    </row>
    <row r="51" spans="2:5" x14ac:dyDescent="0.25">
      <c r="B51" s="25">
        <f>IF(ISBLANK('1. Index'!$C$13),"-",IF(B50="ročník",YEAR('1. Index'!$C$13)-6,B50-1))</f>
        <v>1985</v>
      </c>
      <c r="C51" s="25">
        <f ca="1">IF(Tabulka1[[#This Row],[ročník]]="-","-",YEAR(TODAY())-B51)</f>
        <v>39</v>
      </c>
      <c r="D51" s="26" t="s">
        <v>95</v>
      </c>
      <c r="E51" s="27" t="s">
        <v>96</v>
      </c>
    </row>
    <row r="52" spans="2:5" x14ac:dyDescent="0.25">
      <c r="B52" s="25">
        <f>IF(ISBLANK('1. Index'!$C$13),"-",IF(B51="ročník",YEAR('1. Index'!$C$13)-6,B51-1))</f>
        <v>1984</v>
      </c>
      <c r="C52" s="25">
        <f ca="1">IF(Tabulka1[[#This Row],[ročník]]="-","-",YEAR(TODAY())-B52)</f>
        <v>40</v>
      </c>
      <c r="D52" s="26" t="s">
        <v>28</v>
      </c>
      <c r="E52" s="27" t="s">
        <v>96</v>
      </c>
    </row>
    <row r="53" spans="2:5" x14ac:dyDescent="0.25">
      <c r="B53" s="25">
        <f>IF(ISBLANK('1. Index'!$C$13),"-",IF(B52="ročník",YEAR('1. Index'!$C$13)-6,B52-1))</f>
        <v>1983</v>
      </c>
      <c r="C53" s="25">
        <f ca="1">IF(Tabulka1[[#This Row],[ročník]]="-","-",YEAR(TODAY())-B53)</f>
        <v>41</v>
      </c>
      <c r="D53" s="26" t="s">
        <v>28</v>
      </c>
      <c r="E53" s="27" t="s">
        <v>96</v>
      </c>
    </row>
    <row r="54" spans="2:5" x14ac:dyDescent="0.25">
      <c r="B54" s="25">
        <f>IF(ISBLANK('1. Index'!$C$13),"-",IF(B53="ročník",YEAR('1. Index'!$C$13)-6,B53-1))</f>
        <v>1982</v>
      </c>
      <c r="C54" s="25">
        <f ca="1">IF(Tabulka1[[#This Row],[ročník]]="-","-",YEAR(TODAY())-B54)</f>
        <v>42</v>
      </c>
      <c r="D54" s="26" t="s">
        <v>28</v>
      </c>
      <c r="E54" s="27" t="s">
        <v>96</v>
      </c>
    </row>
    <row r="55" spans="2:5" x14ac:dyDescent="0.25">
      <c r="B55" s="25">
        <f>IF(ISBLANK('1. Index'!$C$13),"-",IF(B54="ročník",YEAR('1. Index'!$C$13)-6,B54-1))</f>
        <v>1981</v>
      </c>
      <c r="C55" s="25">
        <f ca="1">IF(Tabulka1[[#This Row],[ročník]]="-","-",YEAR(TODAY())-B55)</f>
        <v>43</v>
      </c>
      <c r="D55" s="26" t="s">
        <v>28</v>
      </c>
      <c r="E55" s="27" t="s">
        <v>96</v>
      </c>
    </row>
    <row r="56" spans="2:5" x14ac:dyDescent="0.25">
      <c r="B56" s="25">
        <f>IF(ISBLANK('1. Index'!$C$13),"-",IF(B55="ročník",YEAR('1. Index'!$C$13)-6,B55-1))</f>
        <v>1980</v>
      </c>
      <c r="C56" s="25">
        <f ca="1">IF(Tabulka1[[#This Row],[ročník]]="-","-",YEAR(TODAY())-B56)</f>
        <v>44</v>
      </c>
      <c r="D56" s="26" t="s">
        <v>28</v>
      </c>
      <c r="E56" s="27" t="s">
        <v>96</v>
      </c>
    </row>
    <row r="57" spans="2:5" x14ac:dyDescent="0.25">
      <c r="B57" s="25">
        <f>IF(ISBLANK('1. Index'!$C$13),"-",IF(B56="ročník",YEAR('1. Index'!$C$13)-6,B56-1))</f>
        <v>1979</v>
      </c>
      <c r="C57" s="25">
        <f ca="1">IF(Tabulka1[[#This Row],[ročník]]="-","-",YEAR(TODAY())-B57)</f>
        <v>45</v>
      </c>
      <c r="D57" s="26" t="s">
        <v>28</v>
      </c>
      <c r="E57" s="27" t="s">
        <v>96</v>
      </c>
    </row>
    <row r="58" spans="2:5" x14ac:dyDescent="0.25">
      <c r="B58" s="25">
        <f>IF(ISBLANK('1. Index'!$C$13),"-",IF(B57="ročník",YEAR('1. Index'!$C$13)-6,B57-1))</f>
        <v>1978</v>
      </c>
      <c r="C58" s="25">
        <f ca="1">IF(Tabulka1[[#This Row],[ročník]]="-","-",YEAR(TODAY())-B58)</f>
        <v>46</v>
      </c>
      <c r="D58" s="26" t="s">
        <v>28</v>
      </c>
      <c r="E58" s="27" t="s">
        <v>96</v>
      </c>
    </row>
    <row r="59" spans="2:5" x14ac:dyDescent="0.25">
      <c r="B59" s="25">
        <f>IF(ISBLANK('1. Index'!$C$13),"-",IF(B58="ročník",YEAR('1. Index'!$C$13)-6,B58-1))</f>
        <v>1977</v>
      </c>
      <c r="C59" s="25">
        <f ca="1">IF(Tabulka1[[#This Row],[ročník]]="-","-",YEAR(TODAY())-B59)</f>
        <v>47</v>
      </c>
      <c r="D59" s="26" t="s">
        <v>28</v>
      </c>
      <c r="E59" s="27" t="s">
        <v>96</v>
      </c>
    </row>
    <row r="60" spans="2:5" x14ac:dyDescent="0.25">
      <c r="B60" s="25">
        <f>IF(ISBLANK('1. Index'!$C$13),"-",IF(B59="ročník",YEAR('1. Index'!$C$13)-6,B59-1))</f>
        <v>1976</v>
      </c>
      <c r="C60" s="25">
        <f ca="1">IF(Tabulka1[[#This Row],[ročník]]="-","-",YEAR(TODAY())-B60)</f>
        <v>48</v>
      </c>
      <c r="D60" s="26" t="s">
        <v>28</v>
      </c>
      <c r="E60" s="27" t="s">
        <v>96</v>
      </c>
    </row>
    <row r="61" spans="2:5" x14ac:dyDescent="0.25">
      <c r="B61" s="25">
        <f>IF(ISBLANK('1. Index'!$C$13),"-",IF(B60="ročník",YEAR('1. Index'!$C$13)-6,B60-1))</f>
        <v>1975</v>
      </c>
      <c r="C61" s="25">
        <f ca="1">IF(Tabulka1[[#This Row],[ročník]]="-","-",YEAR(TODAY())-B61)</f>
        <v>49</v>
      </c>
      <c r="D61" s="26" t="s">
        <v>28</v>
      </c>
      <c r="E61" s="27" t="s">
        <v>96</v>
      </c>
    </row>
    <row r="62" spans="2:5" x14ac:dyDescent="0.25">
      <c r="B62" s="25">
        <f>IF(ISBLANK('1. Index'!$C$13),"-",IF(B61="ročník",YEAR('1. Index'!$C$13)-6,B61-1))</f>
        <v>1974</v>
      </c>
      <c r="C62" s="25">
        <f ca="1">IF(Tabulka1[[#This Row],[ročník]]="-","-",YEAR(TODAY())-B62)</f>
        <v>50</v>
      </c>
      <c r="D62" s="26" t="s">
        <v>29</v>
      </c>
      <c r="E62" s="27" t="s">
        <v>97</v>
      </c>
    </row>
    <row r="63" spans="2:5" x14ac:dyDescent="0.25">
      <c r="B63" s="25">
        <f>IF(ISBLANK('1. Index'!$C$13),"-",IF(B62="ročník",YEAR('1. Index'!$C$13)-6,B62-1))</f>
        <v>1973</v>
      </c>
      <c r="C63" s="25">
        <f ca="1">IF(Tabulka1[[#This Row],[ročník]]="-","-",YEAR(TODAY())-B63)</f>
        <v>51</v>
      </c>
      <c r="D63" s="26" t="s">
        <v>29</v>
      </c>
      <c r="E63" s="27" t="s">
        <v>97</v>
      </c>
    </row>
    <row r="64" spans="2:5" x14ac:dyDescent="0.25">
      <c r="B64" s="25">
        <f>IF(ISBLANK('1. Index'!$C$13),"-",IF(B63="ročník",YEAR('1. Index'!$C$13)-6,B63-1))</f>
        <v>1972</v>
      </c>
      <c r="C64" s="25">
        <f ca="1">IF(Tabulka1[[#This Row],[ročník]]="-","-",YEAR(TODAY())-B64)</f>
        <v>52</v>
      </c>
      <c r="D64" s="26" t="s">
        <v>29</v>
      </c>
      <c r="E64" s="27" t="s">
        <v>97</v>
      </c>
    </row>
    <row r="65" spans="2:5" x14ac:dyDescent="0.25">
      <c r="B65" s="25">
        <f>IF(ISBLANK('1. Index'!$C$13),"-",IF(B64="ročník",YEAR('1. Index'!$C$13)-6,B64-1))</f>
        <v>1971</v>
      </c>
      <c r="C65" s="25">
        <f ca="1">IF(Tabulka1[[#This Row],[ročník]]="-","-",YEAR(TODAY())-B65)</f>
        <v>53</v>
      </c>
      <c r="D65" s="26" t="s">
        <v>29</v>
      </c>
      <c r="E65" s="27" t="s">
        <v>97</v>
      </c>
    </row>
    <row r="66" spans="2:5" x14ac:dyDescent="0.25">
      <c r="B66" s="25">
        <f>IF(ISBLANK('1. Index'!$C$13),"-",IF(B65="ročník",YEAR('1. Index'!$C$13)-6,B65-1))</f>
        <v>1970</v>
      </c>
      <c r="C66" s="25">
        <f ca="1">IF(Tabulka1[[#This Row],[ročník]]="-","-",YEAR(TODAY())-B66)</f>
        <v>54</v>
      </c>
      <c r="D66" s="26" t="s">
        <v>29</v>
      </c>
      <c r="E66" s="27" t="s">
        <v>97</v>
      </c>
    </row>
    <row r="67" spans="2:5" x14ac:dyDescent="0.25">
      <c r="B67" s="25">
        <f>IF(ISBLANK('1. Index'!$C$13),"-",IF(B66="ročník",YEAR('1. Index'!$C$13)-6,B66-1))</f>
        <v>1969</v>
      </c>
      <c r="C67" s="25">
        <f ca="1">IF(Tabulka1[[#This Row],[ročník]]="-","-",YEAR(TODAY())-B67)</f>
        <v>55</v>
      </c>
      <c r="D67" s="26" t="s">
        <v>29</v>
      </c>
      <c r="E67" s="27" t="s">
        <v>97</v>
      </c>
    </row>
    <row r="68" spans="2:5" x14ac:dyDescent="0.25">
      <c r="B68" s="25">
        <f>IF(ISBLANK('1. Index'!$C$13),"-",IF(B67="ročník",YEAR('1. Index'!$C$13)-6,B67-1))</f>
        <v>1968</v>
      </c>
      <c r="C68" s="25">
        <f ca="1">IF(Tabulka1[[#This Row],[ročník]]="-","-",YEAR(TODAY())-B68)</f>
        <v>56</v>
      </c>
      <c r="D68" s="26" t="s">
        <v>29</v>
      </c>
      <c r="E68" s="27" t="s">
        <v>97</v>
      </c>
    </row>
    <row r="69" spans="2:5" x14ac:dyDescent="0.25">
      <c r="B69" s="25">
        <f>IF(ISBLANK('1. Index'!$C$13),"-",IF(B68="ročník",YEAR('1. Index'!$C$13)-6,B68-1))</f>
        <v>1967</v>
      </c>
      <c r="C69" s="25">
        <f ca="1">IF(Tabulka1[[#This Row],[ročník]]="-","-",YEAR(TODAY())-B69)</f>
        <v>57</v>
      </c>
      <c r="D69" s="26" t="s">
        <v>29</v>
      </c>
      <c r="E69" s="27" t="s">
        <v>97</v>
      </c>
    </row>
    <row r="70" spans="2:5" x14ac:dyDescent="0.25">
      <c r="B70" s="25">
        <f>IF(ISBLANK('1. Index'!$C$13),"-",IF(B69="ročník",YEAR('1. Index'!$C$13)-6,B69-1))</f>
        <v>1966</v>
      </c>
      <c r="C70" s="25">
        <f ca="1">IF(Tabulka1[[#This Row],[ročník]]="-","-",YEAR(TODAY())-B70)</f>
        <v>58</v>
      </c>
      <c r="D70" s="26" t="s">
        <v>29</v>
      </c>
      <c r="E70" s="27" t="s">
        <v>97</v>
      </c>
    </row>
    <row r="71" spans="2:5" x14ac:dyDescent="0.25">
      <c r="B71" s="25">
        <f>IF(ISBLANK('1. Index'!$C$13),"-",IF(B70="ročník",YEAR('1. Index'!$C$13)-6,B70-1))</f>
        <v>1965</v>
      </c>
      <c r="C71" s="25">
        <f ca="1">IF(Tabulka1[[#This Row],[ročník]]="-","-",YEAR(TODAY())-B71)</f>
        <v>59</v>
      </c>
      <c r="D71" s="26" t="s">
        <v>29</v>
      </c>
      <c r="E71" s="27" t="s">
        <v>97</v>
      </c>
    </row>
    <row r="72" spans="2:5" x14ac:dyDescent="0.25">
      <c r="B72" s="25">
        <f>IF(ISBLANK('1. Index'!$C$13),"-",IF(B71="ročník",YEAR('1. Index'!$C$13)-6,B71-1))</f>
        <v>1964</v>
      </c>
      <c r="C72" s="25">
        <f ca="1">IF(Tabulka1[[#This Row],[ročník]]="-","-",YEAR(TODAY())-B72)</f>
        <v>60</v>
      </c>
      <c r="D72" s="26" t="s">
        <v>94</v>
      </c>
      <c r="E72" s="27" t="s">
        <v>97</v>
      </c>
    </row>
    <row r="73" spans="2:5" x14ac:dyDescent="0.25">
      <c r="B73" s="25">
        <f>IF(ISBLANK('1. Index'!$C$13),"-",IF(B72="ročník",YEAR('1. Index'!$C$13)-6,B72-1))</f>
        <v>1963</v>
      </c>
      <c r="C73" s="25">
        <f ca="1">IF(Tabulka1[[#This Row],[ročník]]="-","-",YEAR(TODAY())-B73)</f>
        <v>61</v>
      </c>
      <c r="D73" s="26" t="s">
        <v>94</v>
      </c>
      <c r="E73" s="27" t="s">
        <v>97</v>
      </c>
    </row>
    <row r="74" spans="2:5" x14ac:dyDescent="0.25">
      <c r="B74" s="25">
        <f>IF(ISBLANK('1. Index'!$C$13),"-",IF(B73="ročník",YEAR('1. Index'!$C$13)-6,B73-1))</f>
        <v>1962</v>
      </c>
      <c r="C74" s="25">
        <f ca="1">IF(Tabulka1[[#This Row],[ročník]]="-","-",YEAR(TODAY())-B74)</f>
        <v>62</v>
      </c>
      <c r="D74" s="26" t="s">
        <v>94</v>
      </c>
      <c r="E74" s="27" t="s">
        <v>97</v>
      </c>
    </row>
    <row r="75" spans="2:5" x14ac:dyDescent="0.25">
      <c r="B75" s="25">
        <f>IF(ISBLANK('1. Index'!$C$13),"-",IF(B74="ročník",YEAR('1. Index'!$C$13)-6,B74-1))</f>
        <v>1961</v>
      </c>
      <c r="C75" s="25">
        <f ca="1">IF(Tabulka1[[#This Row],[ročník]]="-","-",YEAR(TODAY())-B75)</f>
        <v>63</v>
      </c>
      <c r="D75" s="26" t="s">
        <v>94</v>
      </c>
      <c r="E75" s="27" t="s">
        <v>97</v>
      </c>
    </row>
    <row r="76" spans="2:5" x14ac:dyDescent="0.25">
      <c r="B76" s="25">
        <f>IF(ISBLANK('1. Index'!$C$13),"-",IF(B75="ročník",YEAR('1. Index'!$C$13)-6,B75-1))</f>
        <v>1960</v>
      </c>
      <c r="C76" s="25">
        <f ca="1">IF(Tabulka1[[#This Row],[ročník]]="-","-",YEAR(TODAY())-B76)</f>
        <v>64</v>
      </c>
      <c r="D76" s="26" t="s">
        <v>94</v>
      </c>
      <c r="E76" s="27" t="s">
        <v>97</v>
      </c>
    </row>
    <row r="77" spans="2:5" x14ac:dyDescent="0.25">
      <c r="B77" s="25">
        <f>IF(ISBLANK('1. Index'!$C$13),"-",IF(B76="ročník",YEAR('1. Index'!$C$13)-6,B76-1))</f>
        <v>1959</v>
      </c>
      <c r="C77" s="25">
        <f ca="1">IF(Tabulka1[[#This Row],[ročník]]="-","-",YEAR(TODAY())-B77)</f>
        <v>65</v>
      </c>
      <c r="D77" s="26" t="s">
        <v>94</v>
      </c>
      <c r="E77" s="27" t="s">
        <v>97</v>
      </c>
    </row>
    <row r="78" spans="2:5" x14ac:dyDescent="0.25">
      <c r="B78" s="25">
        <f>IF(ISBLANK('1. Index'!$C$13),"-",IF(B77="ročník",YEAR('1. Index'!$C$13)-6,B77-1))</f>
        <v>1958</v>
      </c>
      <c r="C78" s="25">
        <f ca="1">IF(Tabulka1[[#This Row],[ročník]]="-","-",YEAR(TODAY())-B78)</f>
        <v>66</v>
      </c>
      <c r="D78" s="26" t="s">
        <v>94</v>
      </c>
      <c r="E78" s="27" t="s">
        <v>97</v>
      </c>
    </row>
    <row r="79" spans="2:5" x14ac:dyDescent="0.25">
      <c r="B79" s="25">
        <f>IF(ISBLANK('1. Index'!$C$13),"-",IF(B78="ročník",YEAR('1. Index'!$C$13)-6,B78-1))</f>
        <v>1957</v>
      </c>
      <c r="C79" s="25">
        <f ca="1">IF(Tabulka1[[#This Row],[ročník]]="-","-",YEAR(TODAY())-B79)</f>
        <v>67</v>
      </c>
      <c r="D79" s="26" t="s">
        <v>94</v>
      </c>
      <c r="E79" s="27" t="s">
        <v>97</v>
      </c>
    </row>
    <row r="80" spans="2:5" x14ac:dyDescent="0.25">
      <c r="B80" s="25">
        <f>IF(ISBLANK('1. Index'!$C$13),"-",IF(B79="ročník",YEAR('1. Index'!$C$13)-6,B79-1))</f>
        <v>1956</v>
      </c>
      <c r="C80" s="25">
        <f ca="1">IF(Tabulka1[[#This Row],[ročník]]="-","-",YEAR(TODAY())-B80)</f>
        <v>68</v>
      </c>
      <c r="D80" s="26" t="s">
        <v>94</v>
      </c>
      <c r="E80" s="27" t="s">
        <v>97</v>
      </c>
    </row>
    <row r="81" spans="2:5" x14ac:dyDescent="0.25">
      <c r="B81" s="25">
        <f>IF(ISBLANK('1. Index'!$C$13),"-",IF(B80="ročník",YEAR('1. Index'!$C$13)-6,B80-1))</f>
        <v>1955</v>
      </c>
      <c r="C81" s="25">
        <f ca="1">IF(Tabulka1[[#This Row],[ročník]]="-","-",YEAR(TODAY())-B81)</f>
        <v>69</v>
      </c>
      <c r="D81" s="26" t="s">
        <v>94</v>
      </c>
      <c r="E81" s="27" t="s">
        <v>97</v>
      </c>
    </row>
    <row r="82" spans="2:5" x14ac:dyDescent="0.25">
      <c r="B82" s="25">
        <f>IF(ISBLANK('1. Index'!$C$13),"-",IF(B81="ročník",YEAR('1. Index'!$C$13)-6,B81-1))</f>
        <v>1954</v>
      </c>
      <c r="C82" s="25">
        <f ca="1">IF(Tabulka1[[#This Row],[ročník]]="-","-",YEAR(TODAY())-B82)</f>
        <v>70</v>
      </c>
      <c r="D82" s="26" t="s">
        <v>94</v>
      </c>
      <c r="E82" s="27" t="s">
        <v>97</v>
      </c>
    </row>
    <row r="83" spans="2:5" x14ac:dyDescent="0.25">
      <c r="B83" s="25">
        <f>IF(ISBLANK('1. Index'!$C$13),"-",IF(B82="ročník",YEAR('1. Index'!$C$13)-6,B82-1))</f>
        <v>1953</v>
      </c>
      <c r="C83" s="25">
        <f ca="1">IF(Tabulka1[[#This Row],[ročník]]="-","-",YEAR(TODAY())-B83)</f>
        <v>71</v>
      </c>
      <c r="D83" s="26" t="s">
        <v>94</v>
      </c>
      <c r="E83" s="27" t="s">
        <v>97</v>
      </c>
    </row>
    <row r="84" spans="2:5" x14ac:dyDescent="0.25">
      <c r="B84" s="25">
        <f>IF(ISBLANK('1. Index'!$C$13),"-",IF(B83="ročník",YEAR('1. Index'!$C$13)-6,B83-1))</f>
        <v>1952</v>
      </c>
      <c r="C84" s="25">
        <f ca="1">IF(Tabulka1[[#This Row],[ročník]]="-","-",YEAR(TODAY())-B84)</f>
        <v>72</v>
      </c>
      <c r="D84" s="26" t="s">
        <v>94</v>
      </c>
      <c r="E84" s="27" t="s">
        <v>97</v>
      </c>
    </row>
    <row r="85" spans="2:5" x14ac:dyDescent="0.25">
      <c r="B85" s="25">
        <f>IF(ISBLANK('1. Index'!$C$13),"-",IF(B84="ročník",YEAR('1. Index'!$C$13)-6,B84-1))</f>
        <v>1951</v>
      </c>
      <c r="C85" s="25">
        <f ca="1">IF(Tabulka1[[#This Row],[ročník]]="-","-",YEAR(TODAY())-B85)</f>
        <v>73</v>
      </c>
      <c r="D85" s="26" t="s">
        <v>94</v>
      </c>
      <c r="E85" s="27" t="s">
        <v>97</v>
      </c>
    </row>
    <row r="86" spans="2:5" x14ac:dyDescent="0.25">
      <c r="B86" s="25">
        <f>IF(ISBLANK('1. Index'!$C$13),"-",IF(B85="ročník",YEAR('1. Index'!$C$13)-6,B85-1))</f>
        <v>1950</v>
      </c>
      <c r="C86" s="25">
        <f ca="1">IF(Tabulka1[[#This Row],[ročník]]="-","-",YEAR(TODAY())-B86)</f>
        <v>74</v>
      </c>
      <c r="D86" s="26" t="s">
        <v>94</v>
      </c>
      <c r="E86" s="27" t="s">
        <v>97</v>
      </c>
    </row>
    <row r="87" spans="2:5" x14ac:dyDescent="0.25">
      <c r="B87" s="25">
        <f>IF(ISBLANK('1. Index'!$C$13),"-",IF(B86="ročník",YEAR('1. Index'!$C$13)-6,B86-1))</f>
        <v>1949</v>
      </c>
      <c r="C87" s="25">
        <f ca="1">IF(Tabulka1[[#This Row],[ročník]]="-","-",YEAR(TODAY())-B87)</f>
        <v>75</v>
      </c>
      <c r="D87" s="26" t="s">
        <v>94</v>
      </c>
      <c r="E87" s="27" t="s">
        <v>97</v>
      </c>
    </row>
    <row r="88" spans="2:5" x14ac:dyDescent="0.25">
      <c r="B88" s="25">
        <f>IF(ISBLANK('1. Index'!$C$13),"-",IF(B87="ročník",YEAR('1. Index'!$C$13)-6,B87-1))</f>
        <v>1948</v>
      </c>
      <c r="C88" s="25">
        <f ca="1">IF(Tabulka1[[#This Row],[ročník]]="-","-",YEAR(TODAY())-B88)</f>
        <v>76</v>
      </c>
      <c r="D88" s="26" t="s">
        <v>94</v>
      </c>
      <c r="E88" s="27" t="s">
        <v>97</v>
      </c>
    </row>
    <row r="89" spans="2:5" x14ac:dyDescent="0.25">
      <c r="B89" s="25">
        <f>IF(ISBLANK('1. Index'!$C$13),"-",IF(B88="ročník",YEAR('1. Index'!$C$13)-6,B88-1))</f>
        <v>1947</v>
      </c>
      <c r="C89" s="25">
        <f ca="1">IF(Tabulka1[[#This Row],[ročník]]="-","-",YEAR(TODAY())-B89)</f>
        <v>77</v>
      </c>
      <c r="D89" s="26" t="s">
        <v>94</v>
      </c>
      <c r="E89" s="27" t="s">
        <v>97</v>
      </c>
    </row>
    <row r="90" spans="2:5" x14ac:dyDescent="0.25">
      <c r="B90" s="25">
        <f>IF(ISBLANK('1. Index'!$C$13),"-",IF(B89="ročník",YEAR('1. Index'!$C$13)-6,B89-1))</f>
        <v>1946</v>
      </c>
      <c r="C90" s="25">
        <f ca="1">IF(Tabulka1[[#This Row],[ročník]]="-","-",YEAR(TODAY())-B90)</f>
        <v>78</v>
      </c>
      <c r="D90" s="26" t="s">
        <v>94</v>
      </c>
      <c r="E90" s="27" t="s">
        <v>97</v>
      </c>
    </row>
    <row r="91" spans="2:5" x14ac:dyDescent="0.25">
      <c r="B91" s="25">
        <f>IF(ISBLANK('1. Index'!$C$13),"-",IF(B90="ročník",YEAR('1. Index'!$C$13)-6,B90-1))</f>
        <v>1945</v>
      </c>
      <c r="C91" s="25">
        <f ca="1">IF(Tabulka1[[#This Row],[ročník]]="-","-",YEAR(TODAY())-B91)</f>
        <v>79</v>
      </c>
      <c r="D91" s="26" t="s">
        <v>94</v>
      </c>
      <c r="E91" s="27" t="s">
        <v>97</v>
      </c>
    </row>
    <row r="92" spans="2:5" x14ac:dyDescent="0.25">
      <c r="B92" s="25">
        <f>IF(ISBLANK('1. Index'!$C$13),"-",IF(B91="ročník",YEAR('1. Index'!$C$13)-6,B91-1))</f>
        <v>1944</v>
      </c>
      <c r="C92" s="25">
        <f ca="1">IF(Tabulka1[[#This Row],[ročník]]="-","-",YEAR(TODAY())-B92)</f>
        <v>80</v>
      </c>
      <c r="D92" s="26" t="s">
        <v>94</v>
      </c>
      <c r="E92" s="27" t="s">
        <v>97</v>
      </c>
    </row>
    <row r="93" spans="2:5" x14ac:dyDescent="0.25">
      <c r="B93" s="25">
        <f>IF(ISBLANK('1. Index'!$C$13),"-",IF(B92="ročník",YEAR('1. Index'!$C$13)-6,B92-1))</f>
        <v>1943</v>
      </c>
      <c r="C93" s="25">
        <f ca="1">IF(Tabulka1[[#This Row],[ročník]]="-","-",YEAR(TODAY())-B93)</f>
        <v>81</v>
      </c>
      <c r="D93" s="26" t="s">
        <v>94</v>
      </c>
      <c r="E93" s="27" t="s">
        <v>97</v>
      </c>
    </row>
    <row r="94" spans="2:5" x14ac:dyDescent="0.25">
      <c r="B94" s="25">
        <f>IF(ISBLANK('1. Index'!$C$13),"-",IF(B93="ročník",YEAR('1. Index'!$C$13)-6,B93-1))</f>
        <v>1942</v>
      </c>
      <c r="C94" s="25">
        <f ca="1">IF(Tabulka1[[#This Row],[ročník]]="-","-",YEAR(TODAY())-B94)</f>
        <v>82</v>
      </c>
      <c r="D94" s="26" t="s">
        <v>94</v>
      </c>
      <c r="E94" s="27" t="s">
        <v>97</v>
      </c>
    </row>
    <row r="95" spans="2:5" x14ac:dyDescent="0.25">
      <c r="B95" s="25">
        <f>IF(ISBLANK('1. Index'!$C$13),"-",IF(B94="ročník",YEAR('1. Index'!$C$13)-6,B94-1))</f>
        <v>1941</v>
      </c>
      <c r="C95" s="25">
        <f ca="1">IF(Tabulka1[[#This Row],[ročník]]="-","-",YEAR(TODAY())-B95)</f>
        <v>83</v>
      </c>
      <c r="D95" s="26" t="s">
        <v>94</v>
      </c>
      <c r="E95" s="27" t="s">
        <v>97</v>
      </c>
    </row>
    <row r="96" spans="2:5" x14ac:dyDescent="0.25">
      <c r="B96" s="25">
        <f>IF(ISBLANK('1. Index'!$C$13),"-",IF(B95="ročník",YEAR('1. Index'!$C$13)-6,B95-1))</f>
        <v>1940</v>
      </c>
      <c r="C96" s="25">
        <f ca="1">IF(Tabulka1[[#This Row],[ročník]]="-","-",YEAR(TODAY())-B96)</f>
        <v>84</v>
      </c>
      <c r="D96" s="26" t="s">
        <v>94</v>
      </c>
      <c r="E96" s="27" t="s">
        <v>97</v>
      </c>
    </row>
    <row r="97" spans="2:5" x14ac:dyDescent="0.25">
      <c r="B97" s="25">
        <f>IF(ISBLANK('1. Index'!$C$13),"-",IF(B96="ročník",YEAR('1. Index'!$C$13)-6,B96-1))</f>
        <v>1939</v>
      </c>
      <c r="C97" s="25">
        <f ca="1">IF(Tabulka1[[#This Row],[ročník]]="-","-",YEAR(TODAY())-B97)</f>
        <v>85</v>
      </c>
      <c r="D97" s="26" t="s">
        <v>94</v>
      </c>
      <c r="E97" s="27" t="s">
        <v>97</v>
      </c>
    </row>
    <row r="98" spans="2:5" x14ac:dyDescent="0.25">
      <c r="B98" s="25">
        <f>IF(ISBLANK('1. Index'!$C$13),"-",IF(B97="ročník",YEAR('1. Index'!$C$13)-6,B97-1))</f>
        <v>1938</v>
      </c>
      <c r="C98" s="25">
        <f ca="1">IF(Tabulka1[[#This Row],[ročník]]="-","-",YEAR(TODAY())-B98)</f>
        <v>86</v>
      </c>
      <c r="D98" s="26" t="s">
        <v>94</v>
      </c>
      <c r="E98" s="27" t="s">
        <v>97</v>
      </c>
    </row>
    <row r="99" spans="2:5" x14ac:dyDescent="0.25">
      <c r="B99" s="25">
        <f>IF(ISBLANK('1. Index'!$C$13),"-",IF(B98="ročník",YEAR('1. Index'!$C$13)-6,B98-1))</f>
        <v>1937</v>
      </c>
      <c r="C99" s="25">
        <f ca="1">IF(Tabulka1[[#This Row],[ročník]]="-","-",YEAR(TODAY())-B99)</f>
        <v>87</v>
      </c>
      <c r="D99" s="26" t="s">
        <v>94</v>
      </c>
      <c r="E99" s="27" t="s">
        <v>97</v>
      </c>
    </row>
    <row r="100" spans="2:5" x14ac:dyDescent="0.25">
      <c r="B100" s="25">
        <f>IF(ISBLANK('1. Index'!$C$13),"-",IF(B99="ročník",YEAR('1. Index'!$C$13)-6,B99-1))</f>
        <v>1936</v>
      </c>
      <c r="C100" s="25">
        <f ca="1">IF(Tabulka1[[#This Row],[ročník]]="-","-",YEAR(TODAY())-B100)</f>
        <v>88</v>
      </c>
      <c r="D100" s="26" t="s">
        <v>94</v>
      </c>
      <c r="E100" s="27" t="s">
        <v>97</v>
      </c>
    </row>
    <row r="101" spans="2:5" x14ac:dyDescent="0.25">
      <c r="B101" s="25">
        <f>IF(ISBLANK('1. Index'!$C$13),"-",IF(B100="ročník",YEAR('1. Index'!$C$13)-6,B100-1))</f>
        <v>1935</v>
      </c>
      <c r="C101" s="25">
        <f ca="1">IF(Tabulka1[[#This Row],[ročník]]="-","-",YEAR(TODAY())-B101)</f>
        <v>89</v>
      </c>
      <c r="D101" s="26" t="s">
        <v>94</v>
      </c>
      <c r="E101" s="27" t="s">
        <v>97</v>
      </c>
    </row>
    <row r="102" spans="2:5" x14ac:dyDescent="0.25">
      <c r="B102" s="25">
        <f>IF(ISBLANK('1. Index'!$C$13),"-",IF(B101="ročník",YEAR('1. Index'!$C$13)-6,B101-1))</f>
        <v>1934</v>
      </c>
      <c r="C102" s="25">
        <f ca="1">IF(Tabulka1[[#This Row],[ročník]]="-","-",YEAR(TODAY())-B102)</f>
        <v>90</v>
      </c>
      <c r="D102" s="26" t="s">
        <v>94</v>
      </c>
      <c r="E102" s="27" t="s">
        <v>97</v>
      </c>
    </row>
    <row r="103" spans="2:5" x14ac:dyDescent="0.25">
      <c r="B103" s="25">
        <f>IF(ISBLANK('1. Index'!$C$13),"-",IF(B102="ročník",YEAR('1. Index'!$C$13)-6,B102-1))</f>
        <v>1933</v>
      </c>
      <c r="C103" s="25">
        <f ca="1">IF(Tabulka1[[#This Row],[ročník]]="-","-",YEAR(TODAY())-B103)</f>
        <v>91</v>
      </c>
      <c r="D103" s="26" t="s">
        <v>94</v>
      </c>
      <c r="E103" s="27" t="s">
        <v>97</v>
      </c>
    </row>
    <row r="104" spans="2:5" x14ac:dyDescent="0.25">
      <c r="B104" s="25">
        <f>IF(ISBLANK('1. Index'!$C$13),"-",IF(B103="ročník",YEAR('1. Index'!$C$13)-6,B103-1))</f>
        <v>1932</v>
      </c>
      <c r="C104" s="25">
        <f ca="1">IF(Tabulka1[[#This Row],[ročník]]="-","-",YEAR(TODAY())-B104)</f>
        <v>92</v>
      </c>
      <c r="D104" s="26" t="s">
        <v>94</v>
      </c>
      <c r="E104" s="27" t="s">
        <v>97</v>
      </c>
    </row>
    <row r="105" spans="2:5" x14ac:dyDescent="0.25">
      <c r="B105" s="25">
        <f>IF(ISBLANK('1. Index'!$C$13),"-",IF(B104="ročník",YEAR('1. Index'!$C$13)-6,B104-1))</f>
        <v>1931</v>
      </c>
      <c r="C105" s="25">
        <f ca="1">IF(Tabulka1[[#This Row],[ročník]]="-","-",YEAR(TODAY())-B105)</f>
        <v>93</v>
      </c>
      <c r="D105" s="26" t="s">
        <v>94</v>
      </c>
      <c r="E105" s="27" t="s">
        <v>97</v>
      </c>
    </row>
    <row r="106" spans="2:5" x14ac:dyDescent="0.25">
      <c r="B106" s="25">
        <f>IF(ISBLANK('1. Index'!$C$13),"-",IF(B105="ročník",YEAR('1. Index'!$C$13)-6,B105-1))</f>
        <v>1930</v>
      </c>
      <c r="C106" s="25">
        <f ca="1">IF(Tabulka1[[#This Row],[ročník]]="-","-",YEAR(TODAY())-B106)</f>
        <v>94</v>
      </c>
      <c r="D106" s="26" t="s">
        <v>94</v>
      </c>
      <c r="E106" s="27" t="s">
        <v>97</v>
      </c>
    </row>
    <row r="107" spans="2:5" x14ac:dyDescent="0.25">
      <c r="B107" s="25">
        <f>IF(ISBLANK('1. Index'!$C$13),"-",IF(B106="ročník",YEAR('1. Index'!$C$13)-6,B106-1))</f>
        <v>1929</v>
      </c>
      <c r="C107" s="25">
        <f ca="1">IF(Tabulka1[[#This Row],[ročník]]="-","-",YEAR(TODAY())-B107)</f>
        <v>95</v>
      </c>
      <c r="D107" s="26" t="s">
        <v>94</v>
      </c>
      <c r="E107" s="27" t="s">
        <v>97</v>
      </c>
    </row>
    <row r="108" spans="2:5" x14ac:dyDescent="0.25">
      <c r="B108" s="25">
        <f>IF(ISBLANK('1. Index'!$C$13),"-",IF(B107="ročník",YEAR('1. Index'!$C$13)-6,B107-1))</f>
        <v>1928</v>
      </c>
      <c r="C108" s="25">
        <f ca="1">IF(Tabulka1[[#This Row],[ročník]]="-","-",YEAR(TODAY())-B108)</f>
        <v>96</v>
      </c>
      <c r="D108" s="26" t="s">
        <v>94</v>
      </c>
      <c r="E108" s="27" t="s">
        <v>97</v>
      </c>
    </row>
    <row r="109" spans="2:5" x14ac:dyDescent="0.25">
      <c r="B109" s="25">
        <f>IF(ISBLANK('1. Index'!$C$13),"-",IF(B108="ročník",YEAR('1. Index'!$C$13)-6,B108-1))</f>
        <v>1927</v>
      </c>
      <c r="C109" s="25">
        <f ca="1">IF(Tabulka1[[#This Row],[ročník]]="-","-",YEAR(TODAY())-B109)</f>
        <v>97</v>
      </c>
      <c r="D109" s="26" t="s">
        <v>94</v>
      </c>
      <c r="E109" s="27" t="s">
        <v>97</v>
      </c>
    </row>
    <row r="110" spans="2:5" x14ac:dyDescent="0.25">
      <c r="B110" s="25">
        <f>IF(ISBLANK('1. Index'!$C$13),"-",IF(B109="ročník",YEAR('1. Index'!$C$13)-6,B109-1))</f>
        <v>1926</v>
      </c>
      <c r="C110" s="25">
        <f ca="1">IF(Tabulka1[[#This Row],[ročník]]="-","-",YEAR(TODAY())-B110)</f>
        <v>98</v>
      </c>
      <c r="D110" s="26" t="s">
        <v>94</v>
      </c>
      <c r="E110" s="27" t="s">
        <v>97</v>
      </c>
    </row>
    <row r="111" spans="2:5" x14ac:dyDescent="0.25">
      <c r="B111" s="25">
        <f>IF(ISBLANK('1. Index'!$C$13),"-",IF(B110="ročník",YEAR('1. Index'!$C$13)-6,B110-1))</f>
        <v>1925</v>
      </c>
      <c r="C111" s="25">
        <f ca="1">IF(Tabulka1[[#This Row],[ročník]]="-","-",YEAR(TODAY())-B111)</f>
        <v>99</v>
      </c>
      <c r="D111" s="26" t="s">
        <v>94</v>
      </c>
      <c r="E111" s="27" t="s">
        <v>97</v>
      </c>
    </row>
    <row r="112" spans="2:5" x14ac:dyDescent="0.25">
      <c r="B112" s="25">
        <f>IF(ISBLANK('1. Index'!$C$13),"-",IF(B111="ročník",YEAR('1. Index'!$C$13)-6,B111-1))</f>
        <v>1924</v>
      </c>
      <c r="C112" s="25">
        <f ca="1">IF(Tabulka1[[#This Row],[ročník]]="-","-",YEAR(TODAY())-B112)</f>
        <v>100</v>
      </c>
      <c r="D112" s="26" t="s">
        <v>94</v>
      </c>
      <c r="E112" s="27" t="s">
        <v>97</v>
      </c>
    </row>
  </sheetData>
  <sheetProtection password="C7B2" sheet="1" objects="1" scenarios="1" selectLockedCells="1" autoFilter="0"/>
  <conditionalFormatting sqref="D18:E112">
    <cfRule type="containsBlanks" dxfId="39" priority="1">
      <formula>LEN(TRIM(D18))=0</formula>
    </cfRule>
    <cfRule type="notContainsBlanks" dxfId="38"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09"/>
  <sheetViews>
    <sheetView showGridLines="0" showRowColHeaders="0" workbookViewId="0">
      <pane ySplit="9" topLeftCell="A61" activePane="bottomLeft" state="frozen"/>
      <selection pane="bottomLeft" activeCell="B73" sqref="B73"/>
    </sheetView>
  </sheetViews>
  <sheetFormatPr defaultColWidth="9.140625" defaultRowHeight="12.75" x14ac:dyDescent="0.2"/>
  <cols>
    <col min="1" max="1" width="3.7109375" style="1" customWidth="1"/>
    <col min="2" max="2" width="7.42578125" style="2" customWidth="1"/>
    <col min="3" max="3" width="25.7109375" style="1" customWidth="1"/>
    <col min="4" max="4" width="6.7109375" style="2" customWidth="1"/>
    <col min="5" max="5" width="25.7109375" style="1" customWidth="1"/>
    <col min="6" max="6" width="4.7109375" style="2" customWidth="1"/>
    <col min="7" max="7" width="10.28515625" style="2" customWidth="1"/>
    <col min="8" max="8" width="16.140625" style="2" bestFit="1" customWidth="1"/>
    <col min="9" max="16384" width="9.140625" style="1"/>
  </cols>
  <sheetData>
    <row r="2" spans="2:8" ht="15.75" x14ac:dyDescent="0.25">
      <c r="B2" s="3" t="s">
        <v>68</v>
      </c>
      <c r="G2" s="7" t="str">
        <f>IF(ISBLANK('1. Index'!C10),"-",'1. Index'!C10)</f>
        <v xml:space="preserve">Běh na Kleť </v>
      </c>
    </row>
    <row r="3" spans="2:8" ht="15.75" x14ac:dyDescent="0.25">
      <c r="G3" s="8">
        <f>IF(ISBLANK('1. Index'!C13),"-",'1. Index'!C13)</f>
        <v>45402</v>
      </c>
    </row>
    <row r="4" spans="2:8" x14ac:dyDescent="0.2">
      <c r="B4" s="23" t="s">
        <v>37</v>
      </c>
    </row>
    <row r="5" spans="2:8" x14ac:dyDescent="0.2">
      <c r="B5" s="1" t="s">
        <v>69</v>
      </c>
    </row>
    <row r="6" spans="2:8" x14ac:dyDescent="0.2">
      <c r="B6" s="1" t="s">
        <v>70</v>
      </c>
    </row>
    <row r="7" spans="2:8" x14ac:dyDescent="0.2">
      <c r="B7" s="1" t="s">
        <v>73</v>
      </c>
    </row>
    <row r="8" spans="2:8" x14ac:dyDescent="0.2">
      <c r="B8" s="28"/>
      <c r="C8" s="31"/>
      <c r="D8" s="28"/>
      <c r="E8" s="31"/>
      <c r="F8" s="28"/>
    </row>
    <row r="9" spans="2:8" x14ac:dyDescent="0.2">
      <c r="B9" s="2" t="s">
        <v>0</v>
      </c>
      <c r="C9" s="1" t="s">
        <v>12</v>
      </c>
      <c r="D9" s="2" t="s">
        <v>3</v>
      </c>
      <c r="E9" s="1" t="s">
        <v>1</v>
      </c>
      <c r="F9" s="2" t="s">
        <v>2</v>
      </c>
      <c r="G9" s="9" t="s">
        <v>5</v>
      </c>
      <c r="H9" s="38" t="s">
        <v>72</v>
      </c>
    </row>
    <row r="10" spans="2:8" x14ac:dyDescent="0.2">
      <c r="B10" s="18">
        <v>201</v>
      </c>
      <c r="C10" s="19" t="s">
        <v>98</v>
      </c>
      <c r="D10" s="18">
        <v>1965</v>
      </c>
      <c r="E10" s="19" t="s">
        <v>99</v>
      </c>
      <c r="F10" s="18" t="s">
        <v>100</v>
      </c>
      <c r="G10" s="13" t="str">
        <f>IF(ISBLANK('1. Index'!$C$13),"-",IF(Tabulka2[[#This Row],[m/ž]]="M",VLOOKUP(Tabulka2[[#This Row],[ročník]],'2. Kategorie'!B:E,3,0),IF(Tabulka2[[#This Row],[m/ž]]="Z",VLOOKUP(Tabulka2[[#This Row],[ročník]],'2. Kategorie'!B:E,4,0),"?")))</f>
        <v>50-59</v>
      </c>
      <c r="H10" s="10" t="str">
        <f>IF(COUNTIFS(Tabulka2[start. č.],Tabulka2[[#This Row],[start. č.]])&gt;1,"duplicita!","ok")</f>
        <v>ok</v>
      </c>
    </row>
    <row r="11" spans="2:8" x14ac:dyDescent="0.2">
      <c r="B11" s="18">
        <v>202</v>
      </c>
      <c r="C11" s="19" t="s">
        <v>197</v>
      </c>
      <c r="D11" s="18">
        <v>1983</v>
      </c>
      <c r="E11" s="19" t="s">
        <v>101</v>
      </c>
      <c r="F11" s="18" t="s">
        <v>100</v>
      </c>
      <c r="G11" s="14" t="str">
        <f>IF(ISBLANK('1. Index'!$C$13),"-",IF(Tabulka2[[#This Row],[m/ž]]="M",VLOOKUP(Tabulka2[[#This Row],[ročník]],'2. Kategorie'!B:E,3,0),IF(Tabulka2[[#This Row],[m/ž]]="Z",VLOOKUP(Tabulka2[[#This Row],[ročník]],'2. Kategorie'!B:E,4,0),"?")))</f>
        <v>40-49</v>
      </c>
      <c r="H11" s="11" t="str">
        <f>IF(COUNTIFS(Tabulka2[start. č.],Tabulka2[[#This Row],[start. č.]])&gt;1,"duplicita!","ok")</f>
        <v>ok</v>
      </c>
    </row>
    <row r="12" spans="2:8" x14ac:dyDescent="0.2">
      <c r="B12" s="18">
        <v>203</v>
      </c>
      <c r="C12" s="19" t="s">
        <v>102</v>
      </c>
      <c r="D12" s="18">
        <v>1974</v>
      </c>
      <c r="E12" s="19" t="s">
        <v>103</v>
      </c>
      <c r="F12" s="18" t="s">
        <v>100</v>
      </c>
      <c r="G12" s="14" t="str">
        <f>IF(ISBLANK('1. Index'!$C$13),"-",IF(Tabulka2[[#This Row],[m/ž]]="M",VLOOKUP(Tabulka2[[#This Row],[ročník]],'2. Kategorie'!B:E,3,0),IF(Tabulka2[[#This Row],[m/ž]]="Z",VLOOKUP(Tabulka2[[#This Row],[ročník]],'2. Kategorie'!B:E,4,0),"?")))</f>
        <v>50-59</v>
      </c>
      <c r="H12" s="11" t="str">
        <f>IF(COUNTIFS(Tabulka2[start. č.],Tabulka2[[#This Row],[start. č.]])&gt;1,"duplicita!","ok")</f>
        <v>ok</v>
      </c>
    </row>
    <row r="13" spans="2:8" x14ac:dyDescent="0.2">
      <c r="B13" s="18">
        <v>206</v>
      </c>
      <c r="C13" s="19" t="s">
        <v>104</v>
      </c>
      <c r="D13" s="18">
        <v>1968</v>
      </c>
      <c r="E13" s="19" t="s">
        <v>103</v>
      </c>
      <c r="F13" s="18" t="s">
        <v>100</v>
      </c>
      <c r="G13" s="14" t="str">
        <f>IF(ISBLANK('1. Index'!$C$13),"-",IF(Tabulka2[[#This Row],[m/ž]]="M",VLOOKUP(Tabulka2[[#This Row],[ročník]],'2. Kategorie'!B:E,3,0),IF(Tabulka2[[#This Row],[m/ž]]="Z",VLOOKUP(Tabulka2[[#This Row],[ročník]],'2. Kategorie'!B:E,4,0),"?")))</f>
        <v>50-59</v>
      </c>
      <c r="H13" s="11" t="str">
        <f>IF(COUNTIFS(Tabulka2[start. č.],Tabulka2[[#This Row],[start. č.]])&gt;1,"duplicita!","ok")</f>
        <v>ok</v>
      </c>
    </row>
    <row r="14" spans="2:8" x14ac:dyDescent="0.2">
      <c r="B14" s="18">
        <v>207</v>
      </c>
      <c r="C14" s="19" t="s">
        <v>105</v>
      </c>
      <c r="D14" s="18">
        <v>1976</v>
      </c>
      <c r="E14" s="19" t="s">
        <v>106</v>
      </c>
      <c r="F14" s="18" t="s">
        <v>100</v>
      </c>
      <c r="G14" s="14" t="str">
        <f>IF(ISBLANK('1. Index'!$C$13),"-",IF(Tabulka2[[#This Row],[m/ž]]="M",VLOOKUP(Tabulka2[[#This Row],[ročník]],'2. Kategorie'!B:E,3,0),IF(Tabulka2[[#This Row],[m/ž]]="Z",VLOOKUP(Tabulka2[[#This Row],[ročník]],'2. Kategorie'!B:E,4,0),"?")))</f>
        <v>40-49</v>
      </c>
      <c r="H14" s="11" t="str">
        <f>IF(COUNTIFS(Tabulka2[start. č.],Tabulka2[[#This Row],[start. č.]])&gt;1,"duplicita!","ok")</f>
        <v>ok</v>
      </c>
    </row>
    <row r="15" spans="2:8" x14ac:dyDescent="0.2">
      <c r="B15" s="18">
        <v>270</v>
      </c>
      <c r="C15" s="19" t="s">
        <v>107</v>
      </c>
      <c r="D15" s="18">
        <v>1973</v>
      </c>
      <c r="E15" s="19" t="s">
        <v>103</v>
      </c>
      <c r="F15" s="18" t="s">
        <v>108</v>
      </c>
      <c r="G15" s="14" t="str">
        <f>IF(ISBLANK('1. Index'!$C$13),"-",IF(Tabulka2[[#This Row],[m/ž]]="M",VLOOKUP(Tabulka2[[#This Row],[ročník]],'2. Kategorie'!B:E,3,0),IF(Tabulka2[[#This Row],[m/ž]]="Z",VLOOKUP(Tabulka2[[#This Row],[ročník]],'2. Kategorie'!B:E,4,0),"?")))</f>
        <v>50+</v>
      </c>
      <c r="H15" s="11" t="str">
        <f>IF(COUNTIFS(Tabulka2[start. č.],Tabulka2[[#This Row],[start. č.]])&gt;1,"duplicita!","ok")</f>
        <v>ok</v>
      </c>
    </row>
    <row r="16" spans="2:8" x14ac:dyDescent="0.2">
      <c r="B16" s="18">
        <v>272</v>
      </c>
      <c r="C16" s="19" t="s">
        <v>109</v>
      </c>
      <c r="D16" s="18">
        <v>1954</v>
      </c>
      <c r="E16" s="19" t="s">
        <v>110</v>
      </c>
      <c r="F16" s="18" t="s">
        <v>108</v>
      </c>
      <c r="G16" s="14" t="str">
        <f>IF(ISBLANK('1. Index'!$C$13),"-",IF(Tabulka2[[#This Row],[m/ž]]="M",VLOOKUP(Tabulka2[[#This Row],[ročník]],'2. Kategorie'!B:E,3,0),IF(Tabulka2[[#This Row],[m/ž]]="Z",VLOOKUP(Tabulka2[[#This Row],[ročník]],'2. Kategorie'!B:E,4,0),"?")))</f>
        <v>50+</v>
      </c>
      <c r="H16" s="11" t="str">
        <f>IF(COUNTIFS(Tabulka2[start. č.],Tabulka2[[#This Row],[start. č.]])&gt;1,"duplicita!","ok")</f>
        <v>ok</v>
      </c>
    </row>
    <row r="17" spans="2:8" x14ac:dyDescent="0.2">
      <c r="B17" s="18">
        <v>273</v>
      </c>
      <c r="C17" s="19" t="s">
        <v>111</v>
      </c>
      <c r="D17" s="18">
        <v>1983</v>
      </c>
      <c r="E17" s="19" t="s">
        <v>112</v>
      </c>
      <c r="F17" s="18" t="s">
        <v>108</v>
      </c>
      <c r="G17" s="14" t="str">
        <f>IF(ISBLANK('1. Index'!$C$13),"-",IF(Tabulka2[[#This Row],[m/ž]]="M",VLOOKUP(Tabulka2[[#This Row],[ročník]],'2. Kategorie'!B:E,3,0),IF(Tabulka2[[#This Row],[m/ž]]="Z",VLOOKUP(Tabulka2[[#This Row],[ročník]],'2. Kategorie'!B:E,4,0),"?")))</f>
        <v>35-49</v>
      </c>
      <c r="H17" s="11" t="str">
        <f>IF(COUNTIFS(Tabulka2[start. č.],Tabulka2[[#This Row],[start. č.]])&gt;1,"duplicita!","ok")</f>
        <v>ok</v>
      </c>
    </row>
    <row r="18" spans="2:8" x14ac:dyDescent="0.2">
      <c r="B18" s="18">
        <v>208</v>
      </c>
      <c r="C18" s="19" t="s">
        <v>113</v>
      </c>
      <c r="D18" s="18">
        <v>1971</v>
      </c>
      <c r="E18" s="19" t="s">
        <v>114</v>
      </c>
      <c r="F18" s="18" t="s">
        <v>100</v>
      </c>
      <c r="G18" s="14" t="str">
        <f>IF(ISBLANK('1. Index'!$C$13),"-",IF(Tabulka2[[#This Row],[m/ž]]="M",VLOOKUP(Tabulka2[[#This Row],[ročník]],'2. Kategorie'!B:E,3,0),IF(Tabulka2[[#This Row],[m/ž]]="Z",VLOOKUP(Tabulka2[[#This Row],[ročník]],'2. Kategorie'!B:E,4,0),"?")))</f>
        <v>50-59</v>
      </c>
      <c r="H18" s="11" t="str">
        <f>IF(COUNTIFS(Tabulka2[start. č.],Tabulka2[[#This Row],[start. č.]])&gt;1,"duplicita!","ok")</f>
        <v>ok</v>
      </c>
    </row>
    <row r="19" spans="2:8" x14ac:dyDescent="0.2">
      <c r="B19" s="18">
        <v>209</v>
      </c>
      <c r="C19" s="19" t="s">
        <v>198</v>
      </c>
      <c r="D19" s="18">
        <v>1971</v>
      </c>
      <c r="E19" s="19" t="s">
        <v>115</v>
      </c>
      <c r="F19" s="18" t="s">
        <v>100</v>
      </c>
      <c r="G19" s="14" t="str">
        <f>IF(ISBLANK('1. Index'!$C$13),"-",IF(Tabulka2[[#This Row],[m/ž]]="M",VLOOKUP(Tabulka2[[#This Row],[ročník]],'2. Kategorie'!B:E,3,0),IF(Tabulka2[[#This Row],[m/ž]]="Z",VLOOKUP(Tabulka2[[#This Row],[ročník]],'2. Kategorie'!B:E,4,0),"?")))</f>
        <v>50-59</v>
      </c>
      <c r="H19" s="11" t="str">
        <f>IF(COUNTIFS(Tabulka2[start. č.],Tabulka2[[#This Row],[start. č.]])&gt;1,"duplicita!","ok")</f>
        <v>ok</v>
      </c>
    </row>
    <row r="20" spans="2:8" x14ac:dyDescent="0.2">
      <c r="B20" s="18">
        <v>274</v>
      </c>
      <c r="C20" s="19" t="s">
        <v>116</v>
      </c>
      <c r="D20" s="18">
        <v>1973</v>
      </c>
      <c r="E20" s="19" t="s">
        <v>103</v>
      </c>
      <c r="F20" s="18" t="s">
        <v>108</v>
      </c>
      <c r="G20" s="14" t="str">
        <f>IF(ISBLANK('1. Index'!$C$13),"-",IF(Tabulka2[[#This Row],[m/ž]]="M",VLOOKUP(Tabulka2[[#This Row],[ročník]],'2. Kategorie'!B:E,3,0),IF(Tabulka2[[#This Row],[m/ž]]="Z",VLOOKUP(Tabulka2[[#This Row],[ročník]],'2. Kategorie'!B:E,4,0),"?")))</f>
        <v>50+</v>
      </c>
      <c r="H20" s="11" t="str">
        <f>IF(COUNTIFS(Tabulka2[start. č.],Tabulka2[[#This Row],[start. č.]])&gt;1,"duplicita!","ok")</f>
        <v>ok</v>
      </c>
    </row>
    <row r="21" spans="2:8" x14ac:dyDescent="0.2">
      <c r="B21" s="18">
        <v>210</v>
      </c>
      <c r="C21" s="19" t="s">
        <v>117</v>
      </c>
      <c r="D21" s="18">
        <v>1990</v>
      </c>
      <c r="E21" s="19" t="s">
        <v>118</v>
      </c>
      <c r="F21" s="18" t="s">
        <v>100</v>
      </c>
      <c r="G21" s="14" t="str">
        <f>IF(ISBLANK('1. Index'!$C$13),"-",IF(Tabulka2[[#This Row],[m/ž]]="M",VLOOKUP(Tabulka2[[#This Row],[ročník]],'2. Kategorie'!B:E,3,0),IF(Tabulka2[[#This Row],[m/ž]]="Z",VLOOKUP(Tabulka2[[#This Row],[ročník]],'2. Kategorie'!B:E,4,0),"?")))</f>
        <v>19-39</v>
      </c>
      <c r="H21" s="11" t="str">
        <f>IF(COUNTIFS(Tabulka2[start. č.],Tabulka2[[#This Row],[start. č.]])&gt;1,"duplicita!","ok")</f>
        <v>ok</v>
      </c>
    </row>
    <row r="22" spans="2:8" x14ac:dyDescent="0.2">
      <c r="B22" s="18">
        <v>213</v>
      </c>
      <c r="C22" s="19" t="s">
        <v>119</v>
      </c>
      <c r="D22" s="18">
        <v>1987</v>
      </c>
      <c r="E22" s="19" t="s">
        <v>114</v>
      </c>
      <c r="F22" s="18" t="s">
        <v>100</v>
      </c>
      <c r="G22" s="14" t="str">
        <f>IF(ISBLANK('1. Index'!$C$13),"-",IF(Tabulka2[[#This Row],[m/ž]]="M",VLOOKUP(Tabulka2[[#This Row],[ročník]],'2. Kategorie'!B:E,3,0),IF(Tabulka2[[#This Row],[m/ž]]="Z",VLOOKUP(Tabulka2[[#This Row],[ročník]],'2. Kategorie'!B:E,4,0),"?")))</f>
        <v>19-39</v>
      </c>
      <c r="H22" s="11" t="str">
        <f>IF(COUNTIFS(Tabulka2[start. č.],Tabulka2[[#This Row],[start. č.]])&gt;1,"duplicita!","ok")</f>
        <v>ok</v>
      </c>
    </row>
    <row r="23" spans="2:8" x14ac:dyDescent="0.2">
      <c r="B23" s="18">
        <v>216</v>
      </c>
      <c r="C23" s="19" t="s">
        <v>120</v>
      </c>
      <c r="D23" s="18">
        <v>1970</v>
      </c>
      <c r="E23" s="19" t="s">
        <v>121</v>
      </c>
      <c r="F23" s="18" t="s">
        <v>100</v>
      </c>
      <c r="G23" s="14" t="str">
        <f>IF(ISBLANK('1. Index'!$C$13),"-",IF(Tabulka2[[#This Row],[m/ž]]="M",VLOOKUP(Tabulka2[[#This Row],[ročník]],'2. Kategorie'!B:E,3,0),IF(Tabulka2[[#This Row],[m/ž]]="Z",VLOOKUP(Tabulka2[[#This Row],[ročník]],'2. Kategorie'!B:E,4,0),"?")))</f>
        <v>50-59</v>
      </c>
      <c r="H23" s="11" t="str">
        <f>IF(COUNTIFS(Tabulka2[start. č.],Tabulka2[[#This Row],[start. č.]])&gt;1,"duplicita!","ok")</f>
        <v>ok</v>
      </c>
    </row>
    <row r="24" spans="2:8" x14ac:dyDescent="0.2">
      <c r="B24" s="18">
        <v>275</v>
      </c>
      <c r="C24" s="19" t="s">
        <v>122</v>
      </c>
      <c r="D24" s="18">
        <v>1977</v>
      </c>
      <c r="E24" s="19" t="s">
        <v>123</v>
      </c>
      <c r="F24" s="18" t="s">
        <v>108</v>
      </c>
      <c r="G24" s="14" t="str">
        <f>IF(ISBLANK('1. Index'!$C$13),"-",IF(Tabulka2[[#This Row],[m/ž]]="M",VLOOKUP(Tabulka2[[#This Row],[ročník]],'2. Kategorie'!B:E,3,0),IF(Tabulka2[[#This Row],[m/ž]]="Z",VLOOKUP(Tabulka2[[#This Row],[ročník]],'2. Kategorie'!B:E,4,0),"?")))</f>
        <v>35-49</v>
      </c>
      <c r="H24" s="11" t="str">
        <f>IF(COUNTIFS(Tabulka2[start. č.],Tabulka2[[#This Row],[start. č.]])&gt;1,"duplicita!","ok")</f>
        <v>ok</v>
      </c>
    </row>
    <row r="25" spans="2:8" x14ac:dyDescent="0.2">
      <c r="B25" s="18">
        <v>215</v>
      </c>
      <c r="C25" s="19" t="s">
        <v>124</v>
      </c>
      <c r="D25" s="18">
        <v>1976</v>
      </c>
      <c r="E25" s="19" t="s">
        <v>123</v>
      </c>
      <c r="F25" s="18" t="s">
        <v>100</v>
      </c>
      <c r="G25" s="14" t="str">
        <f>IF(ISBLANK('1. Index'!$C$13),"-",IF(Tabulka2[[#This Row],[m/ž]]="M",VLOOKUP(Tabulka2[[#This Row],[ročník]],'2. Kategorie'!B:E,3,0),IF(Tabulka2[[#This Row],[m/ž]]="Z",VLOOKUP(Tabulka2[[#This Row],[ročník]],'2. Kategorie'!B:E,4,0),"?")))</f>
        <v>40-49</v>
      </c>
      <c r="H25" s="11" t="str">
        <f>IF(COUNTIFS(Tabulka2[start. č.],Tabulka2[[#This Row],[start. č.]])&gt;1,"duplicita!","ok")</f>
        <v>ok</v>
      </c>
    </row>
    <row r="26" spans="2:8" x14ac:dyDescent="0.2">
      <c r="B26" s="18">
        <v>212</v>
      </c>
      <c r="C26" s="19" t="s">
        <v>125</v>
      </c>
      <c r="D26" s="18">
        <v>2003</v>
      </c>
      <c r="E26" s="19"/>
      <c r="F26" s="18" t="s">
        <v>100</v>
      </c>
      <c r="G26" s="14" t="str">
        <f>IF(ISBLANK('1. Index'!$C$13),"-",IF(Tabulka2[[#This Row],[m/ž]]="M",VLOOKUP(Tabulka2[[#This Row],[ročník]],'2. Kategorie'!B:E,3,0),IF(Tabulka2[[#This Row],[m/ž]]="Z",VLOOKUP(Tabulka2[[#This Row],[ročník]],'2. Kategorie'!B:E,4,0),"?")))</f>
        <v>19-39</v>
      </c>
      <c r="H26" s="11" t="str">
        <f>IF(COUNTIFS(Tabulka2[start. č.],Tabulka2[[#This Row],[start. č.]])&gt;1,"duplicita!","ok")</f>
        <v>ok</v>
      </c>
    </row>
    <row r="27" spans="2:8" x14ac:dyDescent="0.2">
      <c r="B27" s="18">
        <v>217</v>
      </c>
      <c r="C27" s="19" t="s">
        <v>126</v>
      </c>
      <c r="D27" s="18">
        <v>1966</v>
      </c>
      <c r="E27" s="19" t="s">
        <v>127</v>
      </c>
      <c r="F27" s="18" t="s">
        <v>100</v>
      </c>
      <c r="G27" s="14" t="str">
        <f>IF(ISBLANK('1. Index'!$C$13),"-",IF(Tabulka2[[#This Row],[m/ž]]="M",VLOOKUP(Tabulka2[[#This Row],[ročník]],'2. Kategorie'!B:E,3,0),IF(Tabulka2[[#This Row],[m/ž]]="Z",VLOOKUP(Tabulka2[[#This Row],[ročník]],'2. Kategorie'!B:E,4,0),"?")))</f>
        <v>50-59</v>
      </c>
      <c r="H27" s="11" t="str">
        <f>IF(COUNTIFS(Tabulka2[start. č.],Tabulka2[[#This Row],[start. č.]])&gt;1,"duplicita!","ok")</f>
        <v>ok</v>
      </c>
    </row>
    <row r="28" spans="2:8" x14ac:dyDescent="0.2">
      <c r="B28" s="18">
        <v>220</v>
      </c>
      <c r="C28" s="19" t="s">
        <v>128</v>
      </c>
      <c r="D28" s="18">
        <v>1973</v>
      </c>
      <c r="E28" s="19" t="s">
        <v>121</v>
      </c>
      <c r="F28" s="18" t="s">
        <v>100</v>
      </c>
      <c r="G28" s="14" t="str">
        <f>IF(ISBLANK('1. Index'!$C$13),"-",IF(Tabulka2[[#This Row],[m/ž]]="M",VLOOKUP(Tabulka2[[#This Row],[ročník]],'2. Kategorie'!B:E,3,0),IF(Tabulka2[[#This Row],[m/ž]]="Z",VLOOKUP(Tabulka2[[#This Row],[ročník]],'2. Kategorie'!B:E,4,0),"?")))</f>
        <v>50-59</v>
      </c>
      <c r="H28" s="11" t="str">
        <f>IF(COUNTIFS(Tabulka2[start. č.],Tabulka2[[#This Row],[start. č.]])&gt;1,"duplicita!","ok")</f>
        <v>ok</v>
      </c>
    </row>
    <row r="29" spans="2:8" x14ac:dyDescent="0.2">
      <c r="B29" s="18">
        <v>222</v>
      </c>
      <c r="C29" s="19" t="s">
        <v>129</v>
      </c>
      <c r="D29" s="18">
        <v>1979</v>
      </c>
      <c r="E29" s="19" t="s">
        <v>130</v>
      </c>
      <c r="F29" s="18" t="s">
        <v>100</v>
      </c>
      <c r="G29" s="14" t="str">
        <f>IF(ISBLANK('1. Index'!$C$13),"-",IF(Tabulka2[[#This Row],[m/ž]]="M",VLOOKUP(Tabulka2[[#This Row],[ročník]],'2. Kategorie'!B:E,3,0),IF(Tabulka2[[#This Row],[m/ž]]="Z",VLOOKUP(Tabulka2[[#This Row],[ročník]],'2. Kategorie'!B:E,4,0),"?")))</f>
        <v>40-49</v>
      </c>
      <c r="H29" s="11" t="str">
        <f>IF(COUNTIFS(Tabulka2[start. č.],Tabulka2[[#This Row],[start. č.]])&gt;1,"duplicita!","ok")</f>
        <v>ok</v>
      </c>
    </row>
    <row r="30" spans="2:8" x14ac:dyDescent="0.2">
      <c r="B30" s="18">
        <v>221</v>
      </c>
      <c r="C30" s="19" t="s">
        <v>131</v>
      </c>
      <c r="D30" s="18">
        <v>1993</v>
      </c>
      <c r="E30" s="19" t="s">
        <v>132</v>
      </c>
      <c r="F30" s="18" t="s">
        <v>100</v>
      </c>
      <c r="G30" s="14" t="str">
        <f>IF(ISBLANK('1. Index'!$C$13),"-",IF(Tabulka2[[#This Row],[m/ž]]="M",VLOOKUP(Tabulka2[[#This Row],[ročník]],'2. Kategorie'!B:E,3,0),IF(Tabulka2[[#This Row],[m/ž]]="Z",VLOOKUP(Tabulka2[[#This Row],[ročník]],'2. Kategorie'!B:E,4,0),"?")))</f>
        <v>19-39</v>
      </c>
      <c r="H30" s="11" t="str">
        <f>IF(COUNTIFS(Tabulka2[start. č.],Tabulka2[[#This Row],[start. č.]])&gt;1,"duplicita!","ok")</f>
        <v>ok</v>
      </c>
    </row>
    <row r="31" spans="2:8" x14ac:dyDescent="0.2">
      <c r="B31" s="18">
        <v>224</v>
      </c>
      <c r="C31" s="19" t="s">
        <v>133</v>
      </c>
      <c r="D31" s="18">
        <v>1980</v>
      </c>
      <c r="E31" s="19" t="s">
        <v>134</v>
      </c>
      <c r="F31" s="18" t="s">
        <v>100</v>
      </c>
      <c r="G31" s="14" t="str">
        <f>IF(ISBLANK('1. Index'!$C$13),"-",IF(Tabulka2[[#This Row],[m/ž]]="M",VLOOKUP(Tabulka2[[#This Row],[ročník]],'2. Kategorie'!B:E,3,0),IF(Tabulka2[[#This Row],[m/ž]]="Z",VLOOKUP(Tabulka2[[#This Row],[ročník]],'2. Kategorie'!B:E,4,0),"?")))</f>
        <v>40-49</v>
      </c>
      <c r="H31" s="11" t="str">
        <f>IF(COUNTIFS(Tabulka2[start. č.],Tabulka2[[#This Row],[start. č.]])&gt;1,"duplicita!","ok")</f>
        <v>ok</v>
      </c>
    </row>
    <row r="32" spans="2:8" x14ac:dyDescent="0.2">
      <c r="B32" s="18">
        <v>225</v>
      </c>
      <c r="C32" s="19" t="s">
        <v>135</v>
      </c>
      <c r="D32" s="18">
        <v>1973</v>
      </c>
      <c r="E32" s="19" t="s">
        <v>103</v>
      </c>
      <c r="F32" s="18" t="s">
        <v>100</v>
      </c>
      <c r="G32" s="14" t="str">
        <f>IF(ISBLANK('1. Index'!$C$13),"-",IF(Tabulka2[[#This Row],[m/ž]]="M",VLOOKUP(Tabulka2[[#This Row],[ročník]],'2. Kategorie'!B:E,3,0),IF(Tabulka2[[#This Row],[m/ž]]="Z",VLOOKUP(Tabulka2[[#This Row],[ročník]],'2. Kategorie'!B:E,4,0),"?")))</f>
        <v>50-59</v>
      </c>
      <c r="H32" s="11" t="str">
        <f>IF(COUNTIFS(Tabulka2[start. č.],Tabulka2[[#This Row],[start. č.]])&gt;1,"duplicita!","ok")</f>
        <v>ok</v>
      </c>
    </row>
    <row r="33" spans="2:8" x14ac:dyDescent="0.2">
      <c r="B33" s="18">
        <v>277</v>
      </c>
      <c r="C33" s="19" t="s">
        <v>136</v>
      </c>
      <c r="D33" s="18">
        <v>1961</v>
      </c>
      <c r="E33" s="19" t="s">
        <v>137</v>
      </c>
      <c r="F33" s="18" t="s">
        <v>108</v>
      </c>
      <c r="G33" s="14" t="str">
        <f>IF(ISBLANK('1. Index'!$C$13),"-",IF(Tabulka2[[#This Row],[m/ž]]="M",VLOOKUP(Tabulka2[[#This Row],[ročník]],'2. Kategorie'!B:E,3,0),IF(Tabulka2[[#This Row],[m/ž]]="Z",VLOOKUP(Tabulka2[[#This Row],[ročník]],'2. Kategorie'!B:E,4,0),"?")))</f>
        <v>50+</v>
      </c>
      <c r="H33" s="11" t="str">
        <f>IF(COUNTIFS(Tabulka2[start. č.],Tabulka2[[#This Row],[start. č.]])&gt;1,"duplicita!","ok")</f>
        <v>ok</v>
      </c>
    </row>
    <row r="34" spans="2:8" x14ac:dyDescent="0.2">
      <c r="B34" s="18">
        <v>276</v>
      </c>
      <c r="C34" s="19" t="s">
        <v>138</v>
      </c>
      <c r="D34" s="18">
        <v>1992</v>
      </c>
      <c r="E34" s="19" t="s">
        <v>139</v>
      </c>
      <c r="F34" s="18" t="s">
        <v>108</v>
      </c>
      <c r="G34" s="14" t="str">
        <f>IF(ISBLANK('1. Index'!$C$13),"-",IF(Tabulka2[[#This Row],[m/ž]]="M",VLOOKUP(Tabulka2[[#This Row],[ročník]],'2. Kategorie'!B:E,3,0),IF(Tabulka2[[#This Row],[m/ž]]="Z",VLOOKUP(Tabulka2[[#This Row],[ročník]],'2. Kategorie'!B:E,4,0),"?")))</f>
        <v>19-34</v>
      </c>
      <c r="H34" s="11" t="str">
        <f>IF(COUNTIFS(Tabulka2[start. č.],Tabulka2[[#This Row],[start. č.]])&gt;1,"duplicita!","ok")</f>
        <v>ok</v>
      </c>
    </row>
    <row r="35" spans="2:8" x14ac:dyDescent="0.2">
      <c r="B35" s="18">
        <v>226</v>
      </c>
      <c r="C35" s="19" t="s">
        <v>140</v>
      </c>
      <c r="D35" s="18">
        <v>1952</v>
      </c>
      <c r="E35" s="19" t="s">
        <v>141</v>
      </c>
      <c r="F35" s="18" t="s">
        <v>100</v>
      </c>
      <c r="G35" s="14" t="str">
        <f>IF(ISBLANK('1. Index'!$C$13),"-",IF(Tabulka2[[#This Row],[m/ž]]="M",VLOOKUP(Tabulka2[[#This Row],[ročník]],'2. Kategorie'!B:E,3,0),IF(Tabulka2[[#This Row],[m/ž]]="Z",VLOOKUP(Tabulka2[[#This Row],[ročník]],'2. Kategorie'!B:E,4,0),"?")))</f>
        <v>60+</v>
      </c>
      <c r="H35" s="11" t="str">
        <f>IF(COUNTIFS(Tabulka2[start. č.],Tabulka2[[#This Row],[start. č.]])&gt;1,"duplicita!","ok")</f>
        <v>ok</v>
      </c>
    </row>
    <row r="36" spans="2:8" x14ac:dyDescent="0.2">
      <c r="B36" s="18">
        <v>214</v>
      </c>
      <c r="C36" s="19" t="s">
        <v>142</v>
      </c>
      <c r="D36" s="18">
        <v>1976</v>
      </c>
      <c r="E36" s="19" t="s">
        <v>123</v>
      </c>
      <c r="F36" s="18" t="s">
        <v>100</v>
      </c>
      <c r="G36" s="14" t="str">
        <f>IF(ISBLANK('1. Index'!$C$13),"-",IF(Tabulka2[[#This Row],[m/ž]]="M",VLOOKUP(Tabulka2[[#This Row],[ročník]],'2. Kategorie'!B:E,3,0),IF(Tabulka2[[#This Row],[m/ž]]="Z",VLOOKUP(Tabulka2[[#This Row],[ročník]],'2. Kategorie'!B:E,4,0),"?")))</f>
        <v>40-49</v>
      </c>
      <c r="H36" s="11" t="str">
        <f>IF(COUNTIFS(Tabulka2[start. č.],Tabulka2[[#This Row],[start. č.]])&gt;1,"duplicita!","ok")</f>
        <v>ok</v>
      </c>
    </row>
    <row r="37" spans="2:8" x14ac:dyDescent="0.2">
      <c r="B37" s="18">
        <v>278</v>
      </c>
      <c r="C37" s="19" t="s">
        <v>143</v>
      </c>
      <c r="D37" s="18">
        <v>1982</v>
      </c>
      <c r="E37" s="19" t="s">
        <v>144</v>
      </c>
      <c r="F37" s="18" t="s">
        <v>108</v>
      </c>
      <c r="G37" s="14" t="str">
        <f>IF(ISBLANK('1. Index'!$C$13),"-",IF(Tabulka2[[#This Row],[m/ž]]="M",VLOOKUP(Tabulka2[[#This Row],[ročník]],'2. Kategorie'!B:E,3,0),IF(Tabulka2[[#This Row],[m/ž]]="Z",VLOOKUP(Tabulka2[[#This Row],[ročník]],'2. Kategorie'!B:E,4,0),"?")))</f>
        <v>35-49</v>
      </c>
      <c r="H37" s="11" t="str">
        <f>IF(COUNTIFS(Tabulka2[start. č.],Tabulka2[[#This Row],[start. č.]])&gt;1,"duplicita!","ok")</f>
        <v>ok</v>
      </c>
    </row>
    <row r="38" spans="2:8" x14ac:dyDescent="0.2">
      <c r="B38" s="18">
        <v>228</v>
      </c>
      <c r="C38" s="19" t="s">
        <v>145</v>
      </c>
      <c r="D38" s="18">
        <v>1987</v>
      </c>
      <c r="E38" s="19" t="s">
        <v>146</v>
      </c>
      <c r="F38" s="18" t="s">
        <v>100</v>
      </c>
      <c r="G38" s="14" t="str">
        <f>IF(ISBLANK('1. Index'!$C$13),"-",IF(Tabulka2[[#This Row],[m/ž]]="M",VLOOKUP(Tabulka2[[#This Row],[ročník]],'2. Kategorie'!B:E,3,0),IF(Tabulka2[[#This Row],[m/ž]]="Z",VLOOKUP(Tabulka2[[#This Row],[ročník]],'2. Kategorie'!B:E,4,0),"?")))</f>
        <v>19-39</v>
      </c>
      <c r="H38" s="11" t="str">
        <f>IF(COUNTIFS(Tabulka2[start. č.],Tabulka2[[#This Row],[start. č.]])&gt;1,"duplicita!","ok")</f>
        <v>ok</v>
      </c>
    </row>
    <row r="39" spans="2:8" x14ac:dyDescent="0.2">
      <c r="B39" s="18">
        <v>229</v>
      </c>
      <c r="C39" s="19" t="s">
        <v>147</v>
      </c>
      <c r="D39" s="18">
        <v>1983</v>
      </c>
      <c r="E39" s="19" t="s">
        <v>148</v>
      </c>
      <c r="F39" s="18" t="s">
        <v>100</v>
      </c>
      <c r="G39" s="14" t="str">
        <f>IF(ISBLANK('1. Index'!$C$13),"-",IF(Tabulka2[[#This Row],[m/ž]]="M",VLOOKUP(Tabulka2[[#This Row],[ročník]],'2. Kategorie'!B:E,3,0),IF(Tabulka2[[#This Row],[m/ž]]="Z",VLOOKUP(Tabulka2[[#This Row],[ročník]],'2. Kategorie'!B:E,4,0),"?")))</f>
        <v>40-49</v>
      </c>
      <c r="H39" s="11" t="str">
        <f>IF(COUNTIFS(Tabulka2[start. č.],Tabulka2[[#This Row],[start. č.]])&gt;1,"duplicita!","ok")</f>
        <v>ok</v>
      </c>
    </row>
    <row r="40" spans="2:8" x14ac:dyDescent="0.2">
      <c r="B40" s="18">
        <v>231</v>
      </c>
      <c r="C40" s="19" t="s">
        <v>149</v>
      </c>
      <c r="D40" s="18">
        <v>1985</v>
      </c>
      <c r="E40" s="19" t="s">
        <v>134</v>
      </c>
      <c r="F40" s="18" t="s">
        <v>100</v>
      </c>
      <c r="G40" s="14" t="str">
        <f>IF(ISBLANK('1. Index'!$C$13),"-",IF(Tabulka2[[#This Row],[m/ž]]="M",VLOOKUP(Tabulka2[[#This Row],[ročník]],'2. Kategorie'!B:E,3,0),IF(Tabulka2[[#This Row],[m/ž]]="Z",VLOOKUP(Tabulka2[[#This Row],[ročník]],'2. Kategorie'!B:E,4,0),"?")))</f>
        <v>19-39</v>
      </c>
      <c r="H40" s="11" t="str">
        <f>IF(COUNTIFS(Tabulka2[start. č.],Tabulka2[[#This Row],[start. č.]])&gt;1,"duplicita!","ok")</f>
        <v>ok</v>
      </c>
    </row>
    <row r="41" spans="2:8" x14ac:dyDescent="0.2">
      <c r="B41" s="18">
        <v>233</v>
      </c>
      <c r="C41" s="19" t="s">
        <v>150</v>
      </c>
      <c r="D41" s="18">
        <v>1957</v>
      </c>
      <c r="E41" s="19" t="s">
        <v>151</v>
      </c>
      <c r="F41" s="18" t="s">
        <v>100</v>
      </c>
      <c r="G41" s="14" t="str">
        <f>IF(ISBLANK('1. Index'!$C$13),"-",IF(Tabulka2[[#This Row],[m/ž]]="M",VLOOKUP(Tabulka2[[#This Row],[ročník]],'2. Kategorie'!B:E,3,0),IF(Tabulka2[[#This Row],[m/ž]]="Z",VLOOKUP(Tabulka2[[#This Row],[ročník]],'2. Kategorie'!B:E,4,0),"?")))</f>
        <v>60+</v>
      </c>
      <c r="H41" s="11" t="str">
        <f>IF(COUNTIFS(Tabulka2[start. č.],Tabulka2[[#This Row],[start. č.]])&gt;1,"duplicita!","ok")</f>
        <v>ok</v>
      </c>
    </row>
    <row r="42" spans="2:8" x14ac:dyDescent="0.2">
      <c r="B42" s="18">
        <v>230</v>
      </c>
      <c r="C42" s="19" t="s">
        <v>152</v>
      </c>
      <c r="D42" s="18">
        <v>1987</v>
      </c>
      <c r="E42" s="19" t="s">
        <v>153</v>
      </c>
      <c r="F42" s="18" t="s">
        <v>100</v>
      </c>
      <c r="G42" s="14" t="str">
        <f>IF(ISBLANK('1. Index'!$C$13),"-",IF(Tabulka2[[#This Row],[m/ž]]="M",VLOOKUP(Tabulka2[[#This Row],[ročník]],'2. Kategorie'!B:E,3,0),IF(Tabulka2[[#This Row],[m/ž]]="Z",VLOOKUP(Tabulka2[[#This Row],[ročník]],'2. Kategorie'!B:E,4,0),"?")))</f>
        <v>19-39</v>
      </c>
      <c r="H42" s="11" t="str">
        <f>IF(COUNTIFS(Tabulka2[start. č.],Tabulka2[[#This Row],[start. č.]])&gt;1,"duplicita!","ok")</f>
        <v>ok</v>
      </c>
    </row>
    <row r="43" spans="2:8" x14ac:dyDescent="0.2">
      <c r="B43" s="18">
        <v>234</v>
      </c>
      <c r="C43" s="19" t="s">
        <v>207</v>
      </c>
      <c r="D43" s="18">
        <v>1992</v>
      </c>
      <c r="E43" s="19" t="s">
        <v>154</v>
      </c>
      <c r="F43" s="18" t="s">
        <v>100</v>
      </c>
      <c r="G43" s="14" t="str">
        <f>IF(ISBLANK('1. Index'!$C$13),"-",IF(Tabulka2[[#This Row],[m/ž]]="M",VLOOKUP(Tabulka2[[#This Row],[ročník]],'2. Kategorie'!B:E,3,0),IF(Tabulka2[[#This Row],[m/ž]]="Z",VLOOKUP(Tabulka2[[#This Row],[ročník]],'2. Kategorie'!B:E,4,0),"?")))</f>
        <v>19-39</v>
      </c>
      <c r="H43" s="11" t="str">
        <f>IF(COUNTIFS(Tabulka2[start. č.],Tabulka2[[#This Row],[start. č.]])&gt;1,"duplicita!","ok")</f>
        <v>ok</v>
      </c>
    </row>
    <row r="44" spans="2:8" x14ac:dyDescent="0.2">
      <c r="B44" s="18">
        <v>236</v>
      </c>
      <c r="C44" s="19" t="s">
        <v>155</v>
      </c>
      <c r="D44" s="18">
        <v>1982</v>
      </c>
      <c r="E44" s="19" t="s">
        <v>156</v>
      </c>
      <c r="F44" s="18" t="s">
        <v>100</v>
      </c>
      <c r="G44" s="14" t="str">
        <f>IF(ISBLANK('1. Index'!$C$13),"-",IF(Tabulka2[[#This Row],[m/ž]]="M",VLOOKUP(Tabulka2[[#This Row],[ročník]],'2. Kategorie'!B:E,3,0),IF(Tabulka2[[#This Row],[m/ž]]="Z",VLOOKUP(Tabulka2[[#This Row],[ročník]],'2. Kategorie'!B:E,4,0),"?")))</f>
        <v>40-49</v>
      </c>
      <c r="H44" s="11" t="str">
        <f>IF(COUNTIFS(Tabulka2[start. č.],Tabulka2[[#This Row],[start. č.]])&gt;1,"duplicita!","ok")</f>
        <v>ok</v>
      </c>
    </row>
    <row r="45" spans="2:8" x14ac:dyDescent="0.2">
      <c r="B45" s="18">
        <v>279</v>
      </c>
      <c r="C45" s="19" t="s">
        <v>157</v>
      </c>
      <c r="D45" s="18">
        <v>1982</v>
      </c>
      <c r="E45" s="19" t="s">
        <v>158</v>
      </c>
      <c r="F45" s="18" t="s">
        <v>108</v>
      </c>
      <c r="G45" s="14" t="str">
        <f>IF(ISBLANK('1. Index'!$C$13),"-",IF(Tabulka2[[#This Row],[m/ž]]="M",VLOOKUP(Tabulka2[[#This Row],[ročník]],'2. Kategorie'!B:E,3,0),IF(Tabulka2[[#This Row],[m/ž]]="Z",VLOOKUP(Tabulka2[[#This Row],[ročník]],'2. Kategorie'!B:E,4,0),"?")))</f>
        <v>35-49</v>
      </c>
      <c r="H45" s="11" t="str">
        <f>IF(COUNTIFS(Tabulka2[start. č.],Tabulka2[[#This Row],[start. č.]])&gt;1,"duplicita!","ok")</f>
        <v>ok</v>
      </c>
    </row>
    <row r="46" spans="2:8" x14ac:dyDescent="0.2">
      <c r="B46" s="18">
        <v>237</v>
      </c>
      <c r="C46" s="19" t="s">
        <v>159</v>
      </c>
      <c r="D46" s="18">
        <v>2007</v>
      </c>
      <c r="E46" s="19" t="s">
        <v>103</v>
      </c>
      <c r="F46" s="18" t="s">
        <v>100</v>
      </c>
      <c r="G46" s="14" t="str">
        <f>IF(ISBLANK('1. Index'!$C$13),"-",IF(Tabulka2[[#This Row],[m/ž]]="M",VLOOKUP(Tabulka2[[#This Row],[ročník]],'2. Kategorie'!B:E,3,0),IF(Tabulka2[[#This Row],[m/ž]]="Z",VLOOKUP(Tabulka2[[#This Row],[ročník]],'2. Kategorie'!B:E,4,0),"?")))</f>
        <v>Jun</v>
      </c>
      <c r="H46" s="11" t="str">
        <f>IF(COUNTIFS(Tabulka2[start. č.],Tabulka2[[#This Row],[start. č.]])&gt;1,"duplicita!","ok")</f>
        <v>ok</v>
      </c>
    </row>
    <row r="47" spans="2:8" x14ac:dyDescent="0.2">
      <c r="B47" s="18">
        <v>239</v>
      </c>
      <c r="C47" s="19" t="s">
        <v>160</v>
      </c>
      <c r="D47" s="18">
        <v>1974</v>
      </c>
      <c r="E47" s="19" t="s">
        <v>161</v>
      </c>
      <c r="F47" s="18" t="s">
        <v>100</v>
      </c>
      <c r="G47" s="14" t="str">
        <f>IF(ISBLANK('1. Index'!$C$13),"-",IF(Tabulka2[[#This Row],[m/ž]]="M",VLOOKUP(Tabulka2[[#This Row],[ročník]],'2. Kategorie'!B:E,3,0),IF(Tabulka2[[#This Row],[m/ž]]="Z",VLOOKUP(Tabulka2[[#This Row],[ročník]],'2. Kategorie'!B:E,4,0),"?")))</f>
        <v>50-59</v>
      </c>
      <c r="H47" s="11" t="str">
        <f>IF(COUNTIFS(Tabulka2[start. č.],Tabulka2[[#This Row],[start. č.]])&gt;1,"duplicita!","ok")</f>
        <v>ok</v>
      </c>
    </row>
    <row r="48" spans="2:8" x14ac:dyDescent="0.2">
      <c r="B48" s="18">
        <v>238</v>
      </c>
      <c r="C48" s="19" t="s">
        <v>162</v>
      </c>
      <c r="D48" s="18">
        <v>1987</v>
      </c>
      <c r="E48" s="19" t="s">
        <v>161</v>
      </c>
      <c r="F48" s="18" t="s">
        <v>100</v>
      </c>
      <c r="G48" s="14" t="str">
        <f>IF(ISBLANK('1. Index'!$C$13),"-",IF(Tabulka2[[#This Row],[m/ž]]="M",VLOOKUP(Tabulka2[[#This Row],[ročník]],'2. Kategorie'!B:E,3,0),IF(Tabulka2[[#This Row],[m/ž]]="Z",VLOOKUP(Tabulka2[[#This Row],[ročník]],'2. Kategorie'!B:E,4,0),"?")))</f>
        <v>19-39</v>
      </c>
      <c r="H48" s="11" t="str">
        <f>IF(COUNTIFS(Tabulka2[start. č.],Tabulka2[[#This Row],[start. č.]])&gt;1,"duplicita!","ok")</f>
        <v>ok</v>
      </c>
    </row>
    <row r="49" spans="2:8" x14ac:dyDescent="0.2">
      <c r="B49" s="18">
        <v>241</v>
      </c>
      <c r="C49" s="19" t="s">
        <v>163</v>
      </c>
      <c r="D49" s="18">
        <v>1971</v>
      </c>
      <c r="E49" s="19" t="s">
        <v>164</v>
      </c>
      <c r="F49" s="18" t="s">
        <v>100</v>
      </c>
      <c r="G49" s="14" t="str">
        <f>IF(ISBLANK('1. Index'!$C$13),"-",IF(Tabulka2[[#This Row],[m/ž]]="M",VLOOKUP(Tabulka2[[#This Row],[ročník]],'2. Kategorie'!B:E,3,0),IF(Tabulka2[[#This Row],[m/ž]]="Z",VLOOKUP(Tabulka2[[#This Row],[ročník]],'2. Kategorie'!B:E,4,0),"?")))</f>
        <v>50-59</v>
      </c>
      <c r="H49" s="11" t="str">
        <f>IF(COUNTIFS(Tabulka2[start. č.],Tabulka2[[#This Row],[start. č.]])&gt;1,"duplicita!","ok")</f>
        <v>ok</v>
      </c>
    </row>
    <row r="50" spans="2:8" x14ac:dyDescent="0.2">
      <c r="B50" s="18">
        <v>242</v>
      </c>
      <c r="C50" s="19" t="s">
        <v>165</v>
      </c>
      <c r="D50" s="18">
        <v>1962</v>
      </c>
      <c r="E50" s="19" t="s">
        <v>166</v>
      </c>
      <c r="F50" s="18" t="s">
        <v>100</v>
      </c>
      <c r="G50" s="14" t="str">
        <f>IF(ISBLANK('1. Index'!$C$13),"-",IF(Tabulka2[[#This Row],[m/ž]]="M",VLOOKUP(Tabulka2[[#This Row],[ročník]],'2. Kategorie'!B:E,3,0),IF(Tabulka2[[#This Row],[m/ž]]="Z",VLOOKUP(Tabulka2[[#This Row],[ročník]],'2. Kategorie'!B:E,4,0),"?")))</f>
        <v>60+</v>
      </c>
      <c r="H50" s="11" t="str">
        <f>IF(COUNTIFS(Tabulka2[start. č.],Tabulka2[[#This Row],[start. č.]])&gt;1,"duplicita!","ok")</f>
        <v>ok</v>
      </c>
    </row>
    <row r="51" spans="2:8" x14ac:dyDescent="0.2">
      <c r="B51" s="18">
        <v>240</v>
      </c>
      <c r="C51" s="19" t="s">
        <v>167</v>
      </c>
      <c r="D51" s="18">
        <v>2001</v>
      </c>
      <c r="E51" s="19" t="s">
        <v>168</v>
      </c>
      <c r="F51" s="18" t="s">
        <v>100</v>
      </c>
      <c r="G51" s="14" t="str">
        <f>IF(ISBLANK('1. Index'!$C$13),"-",IF(Tabulka2[[#This Row],[m/ž]]="M",VLOOKUP(Tabulka2[[#This Row],[ročník]],'2. Kategorie'!B:E,3,0),IF(Tabulka2[[#This Row],[m/ž]]="Z",VLOOKUP(Tabulka2[[#This Row],[ročník]],'2. Kategorie'!B:E,4,0),"?")))</f>
        <v>19-39</v>
      </c>
      <c r="H51" s="11" t="str">
        <f>IF(COUNTIFS(Tabulka2[start. č.],Tabulka2[[#This Row],[start. č.]])&gt;1,"duplicita!","ok")</f>
        <v>ok</v>
      </c>
    </row>
    <row r="52" spans="2:8" x14ac:dyDescent="0.2">
      <c r="B52" s="18">
        <v>245</v>
      </c>
      <c r="C52" s="19" t="s">
        <v>169</v>
      </c>
      <c r="D52" s="18">
        <v>1980</v>
      </c>
      <c r="E52" s="19" t="s">
        <v>130</v>
      </c>
      <c r="F52" s="18" t="s">
        <v>100</v>
      </c>
      <c r="G52" s="14" t="str">
        <f>IF(ISBLANK('1. Index'!$C$13),"-",IF(Tabulka2[[#This Row],[m/ž]]="M",VLOOKUP(Tabulka2[[#This Row],[ročník]],'2. Kategorie'!B:E,3,0),IF(Tabulka2[[#This Row],[m/ž]]="Z",VLOOKUP(Tabulka2[[#This Row],[ročník]],'2. Kategorie'!B:E,4,0),"?")))</f>
        <v>40-49</v>
      </c>
      <c r="H52" s="11" t="str">
        <f>IF(COUNTIFS(Tabulka2[start. č.],Tabulka2[[#This Row],[start. č.]])&gt;1,"duplicita!","ok")</f>
        <v>ok</v>
      </c>
    </row>
    <row r="53" spans="2:8" x14ac:dyDescent="0.2">
      <c r="B53" s="18">
        <v>246</v>
      </c>
      <c r="C53" s="19" t="s">
        <v>170</v>
      </c>
      <c r="D53" s="18">
        <v>1973</v>
      </c>
      <c r="E53" s="19" t="s">
        <v>171</v>
      </c>
      <c r="F53" s="18" t="s">
        <v>100</v>
      </c>
      <c r="G53" s="14" t="str">
        <f>IF(ISBLANK('1. Index'!$C$13),"-",IF(Tabulka2[[#This Row],[m/ž]]="M",VLOOKUP(Tabulka2[[#This Row],[ročník]],'2. Kategorie'!B:E,3,0),IF(Tabulka2[[#This Row],[m/ž]]="Z",VLOOKUP(Tabulka2[[#This Row],[ročník]],'2. Kategorie'!B:E,4,0),"?")))</f>
        <v>50-59</v>
      </c>
      <c r="H53" s="11" t="str">
        <f>IF(COUNTIFS(Tabulka2[start. č.],Tabulka2[[#This Row],[start. č.]])&gt;1,"duplicita!","ok")</f>
        <v>ok</v>
      </c>
    </row>
    <row r="54" spans="2:8" x14ac:dyDescent="0.2">
      <c r="B54" s="18">
        <v>244</v>
      </c>
      <c r="C54" s="19" t="s">
        <v>172</v>
      </c>
      <c r="D54" s="18">
        <v>1959</v>
      </c>
      <c r="E54" s="19" t="s">
        <v>173</v>
      </c>
      <c r="F54" s="18" t="s">
        <v>100</v>
      </c>
      <c r="G54" s="14" t="str">
        <f>IF(ISBLANK('1. Index'!$C$13),"-",IF(Tabulka2[[#This Row],[m/ž]]="M",VLOOKUP(Tabulka2[[#This Row],[ročník]],'2. Kategorie'!B:E,3,0),IF(Tabulka2[[#This Row],[m/ž]]="Z",VLOOKUP(Tabulka2[[#This Row],[ročník]],'2. Kategorie'!B:E,4,0),"?")))</f>
        <v>60+</v>
      </c>
      <c r="H54" s="11" t="str">
        <f>IF(COUNTIFS(Tabulka2[start. č.],Tabulka2[[#This Row],[start. č.]])&gt;1,"duplicita!","ok")</f>
        <v>ok</v>
      </c>
    </row>
    <row r="55" spans="2:8" x14ac:dyDescent="0.2">
      <c r="B55" s="18">
        <v>282</v>
      </c>
      <c r="C55" s="19" t="s">
        <v>174</v>
      </c>
      <c r="D55" s="18">
        <v>1962</v>
      </c>
      <c r="E55" s="19" t="s">
        <v>175</v>
      </c>
      <c r="F55" s="18" t="s">
        <v>108</v>
      </c>
      <c r="G55" s="14" t="str">
        <f>IF(ISBLANK('1. Index'!$C$13),"-",IF(Tabulka2[[#This Row],[m/ž]]="M",VLOOKUP(Tabulka2[[#This Row],[ročník]],'2. Kategorie'!B:E,3,0),IF(Tabulka2[[#This Row],[m/ž]]="Z",VLOOKUP(Tabulka2[[#This Row],[ročník]],'2. Kategorie'!B:E,4,0),"?")))</f>
        <v>50+</v>
      </c>
      <c r="H55" s="11" t="str">
        <f>IF(COUNTIFS(Tabulka2[start. č.],Tabulka2[[#This Row],[start. č.]])&gt;1,"duplicita!","ok")</f>
        <v>ok</v>
      </c>
    </row>
    <row r="56" spans="2:8" x14ac:dyDescent="0.2">
      <c r="B56" s="18">
        <v>281</v>
      </c>
      <c r="C56" s="19" t="s">
        <v>176</v>
      </c>
      <c r="D56" s="18">
        <v>1979</v>
      </c>
      <c r="E56" s="19" t="s">
        <v>177</v>
      </c>
      <c r="F56" s="18" t="s">
        <v>108</v>
      </c>
      <c r="G56" s="14" t="str">
        <f>IF(ISBLANK('1. Index'!$C$13),"-",IF(Tabulka2[[#This Row],[m/ž]]="M",VLOOKUP(Tabulka2[[#This Row],[ročník]],'2. Kategorie'!B:E,3,0),IF(Tabulka2[[#This Row],[m/ž]]="Z",VLOOKUP(Tabulka2[[#This Row],[ročník]],'2. Kategorie'!B:E,4,0),"?")))</f>
        <v>35-49</v>
      </c>
      <c r="H56" s="11" t="str">
        <f>IF(COUNTIFS(Tabulka2[start. č.],Tabulka2[[#This Row],[start. č.]])&gt;1,"duplicita!","ok")</f>
        <v>ok</v>
      </c>
    </row>
    <row r="57" spans="2:8" x14ac:dyDescent="0.2">
      <c r="B57" s="18">
        <v>280</v>
      </c>
      <c r="C57" s="19" t="s">
        <v>178</v>
      </c>
      <c r="D57" s="18">
        <v>2004</v>
      </c>
      <c r="E57" s="19" t="s">
        <v>179</v>
      </c>
      <c r="F57" s="18" t="s">
        <v>108</v>
      </c>
      <c r="G57" s="14" t="str">
        <f>IF(ISBLANK('1. Index'!$C$13),"-",IF(Tabulka2[[#This Row],[m/ž]]="M",VLOOKUP(Tabulka2[[#This Row],[ročník]],'2. Kategorie'!B:E,3,0),IF(Tabulka2[[#This Row],[m/ž]]="Z",VLOOKUP(Tabulka2[[#This Row],[ročník]],'2. Kategorie'!B:E,4,0),"?")))</f>
        <v>19-34</v>
      </c>
      <c r="H57" s="11" t="str">
        <f>IF(COUNTIFS(Tabulka2[start. č.],Tabulka2[[#This Row],[start. č.]])&gt;1,"duplicita!","ok")</f>
        <v>ok</v>
      </c>
    </row>
    <row r="58" spans="2:8" x14ac:dyDescent="0.2">
      <c r="B58" s="18">
        <v>247</v>
      </c>
      <c r="C58" s="19" t="s">
        <v>180</v>
      </c>
      <c r="D58" s="18">
        <v>1967</v>
      </c>
      <c r="E58" s="19" t="s">
        <v>181</v>
      </c>
      <c r="F58" s="18" t="s">
        <v>100</v>
      </c>
      <c r="G58" s="14" t="str">
        <f>IF(ISBLANK('1. Index'!$C$13),"-",IF(Tabulka2[[#This Row],[m/ž]]="M",VLOOKUP(Tabulka2[[#This Row],[ročník]],'2. Kategorie'!B:E,3,0),IF(Tabulka2[[#This Row],[m/ž]]="Z",VLOOKUP(Tabulka2[[#This Row],[ročník]],'2. Kategorie'!B:E,4,0),"?")))</f>
        <v>50-59</v>
      </c>
      <c r="H58" s="11" t="str">
        <f>IF(COUNTIFS(Tabulka2[start. č.],Tabulka2[[#This Row],[start. č.]])&gt;1,"duplicita!","ok")</f>
        <v>ok</v>
      </c>
    </row>
    <row r="59" spans="2:8" x14ac:dyDescent="0.2">
      <c r="B59" s="18">
        <v>248</v>
      </c>
      <c r="C59" s="19" t="s">
        <v>182</v>
      </c>
      <c r="D59" s="18">
        <v>1978</v>
      </c>
      <c r="E59" s="19" t="s">
        <v>183</v>
      </c>
      <c r="F59" s="18" t="s">
        <v>100</v>
      </c>
      <c r="G59" s="14" t="str">
        <f>IF(ISBLANK('1. Index'!$C$13),"-",IF(Tabulka2[[#This Row],[m/ž]]="M",VLOOKUP(Tabulka2[[#This Row],[ročník]],'2. Kategorie'!B:E,3,0),IF(Tabulka2[[#This Row],[m/ž]]="Z",VLOOKUP(Tabulka2[[#This Row],[ročník]],'2. Kategorie'!B:E,4,0),"?")))</f>
        <v>40-49</v>
      </c>
      <c r="H59" s="11" t="str">
        <f>IF(COUNTIFS(Tabulka2[start. č.],Tabulka2[[#This Row],[start. č.]])&gt;1,"duplicita!","ok")</f>
        <v>ok</v>
      </c>
    </row>
    <row r="60" spans="2:8" x14ac:dyDescent="0.2">
      <c r="B60" s="18">
        <v>249</v>
      </c>
      <c r="C60" s="19" t="s">
        <v>184</v>
      </c>
      <c r="D60" s="18">
        <v>1970</v>
      </c>
      <c r="E60" s="19" t="s">
        <v>185</v>
      </c>
      <c r="F60" s="18" t="s">
        <v>100</v>
      </c>
      <c r="G60" s="14" t="str">
        <f>IF(ISBLANK('1. Index'!$C$13),"-",IF(Tabulka2[[#This Row],[m/ž]]="M",VLOOKUP(Tabulka2[[#This Row],[ročník]],'2. Kategorie'!B:E,3,0),IF(Tabulka2[[#This Row],[m/ž]]="Z",VLOOKUP(Tabulka2[[#This Row],[ročník]],'2. Kategorie'!B:E,4,0),"?")))</f>
        <v>50-59</v>
      </c>
      <c r="H60" s="11" t="str">
        <f>IF(COUNTIFS(Tabulka2[start. č.],Tabulka2[[#This Row],[start. č.]])&gt;1,"duplicita!","ok")</f>
        <v>ok</v>
      </c>
    </row>
    <row r="61" spans="2:8" x14ac:dyDescent="0.2">
      <c r="B61" s="18">
        <v>250</v>
      </c>
      <c r="C61" s="19" t="s">
        <v>186</v>
      </c>
      <c r="D61" s="18">
        <v>1980</v>
      </c>
      <c r="E61" s="19" t="s">
        <v>187</v>
      </c>
      <c r="F61" s="18" t="s">
        <v>100</v>
      </c>
      <c r="G61" s="14" t="str">
        <f>IF(ISBLANK('1. Index'!$C$13),"-",IF(Tabulka2[[#This Row],[m/ž]]="M",VLOOKUP(Tabulka2[[#This Row],[ročník]],'2. Kategorie'!B:E,3,0),IF(Tabulka2[[#This Row],[m/ž]]="Z",VLOOKUP(Tabulka2[[#This Row],[ročník]],'2. Kategorie'!B:E,4,0),"?")))</f>
        <v>40-49</v>
      </c>
      <c r="H61" s="11" t="str">
        <f>IF(COUNTIFS(Tabulka2[start. č.],Tabulka2[[#This Row],[start. č.]])&gt;1,"duplicita!","ok")</f>
        <v>ok</v>
      </c>
    </row>
    <row r="62" spans="2:8" x14ac:dyDescent="0.2">
      <c r="B62" s="18">
        <v>283</v>
      </c>
      <c r="C62" s="19" t="s">
        <v>188</v>
      </c>
      <c r="D62" s="18">
        <v>1984</v>
      </c>
      <c r="E62" s="19"/>
      <c r="F62" s="18" t="s">
        <v>108</v>
      </c>
      <c r="G62" s="14" t="str">
        <f>IF(ISBLANK('1. Index'!$C$13),"-",IF(Tabulka2[[#This Row],[m/ž]]="M",VLOOKUP(Tabulka2[[#This Row],[ročník]],'2. Kategorie'!B:E,3,0),IF(Tabulka2[[#This Row],[m/ž]]="Z",VLOOKUP(Tabulka2[[#This Row],[ročník]],'2. Kategorie'!B:E,4,0),"?")))</f>
        <v>35-49</v>
      </c>
      <c r="H62" s="11" t="str">
        <f>IF(COUNTIFS(Tabulka2[start. č.],Tabulka2[[#This Row],[start. č.]])&gt;1,"duplicita!","ok")</f>
        <v>ok</v>
      </c>
    </row>
    <row r="63" spans="2:8" x14ac:dyDescent="0.2">
      <c r="B63" s="18">
        <v>251</v>
      </c>
      <c r="C63" s="19" t="s">
        <v>189</v>
      </c>
      <c r="D63" s="18">
        <v>1965</v>
      </c>
      <c r="E63" s="19" t="s">
        <v>190</v>
      </c>
      <c r="F63" s="18" t="s">
        <v>100</v>
      </c>
      <c r="G63" s="14" t="str">
        <f>IF(ISBLANK('1. Index'!$C$13),"-",IF(Tabulka2[[#This Row],[m/ž]]="M",VLOOKUP(Tabulka2[[#This Row],[ročník]],'2. Kategorie'!B:E,3,0),IF(Tabulka2[[#This Row],[m/ž]]="Z",VLOOKUP(Tabulka2[[#This Row],[ročník]],'2. Kategorie'!B:E,4,0),"?")))</f>
        <v>50-59</v>
      </c>
      <c r="H63" s="11" t="str">
        <f>IF(COUNTIFS(Tabulka2[start. č.],Tabulka2[[#This Row],[start. č.]])&gt;1,"duplicita!","ok")</f>
        <v>ok</v>
      </c>
    </row>
    <row r="64" spans="2:8" x14ac:dyDescent="0.2">
      <c r="B64" s="18">
        <v>254</v>
      </c>
      <c r="C64" s="19" t="s">
        <v>191</v>
      </c>
      <c r="D64" s="18">
        <v>1973</v>
      </c>
      <c r="E64" s="19" t="s">
        <v>130</v>
      </c>
      <c r="F64" s="18" t="s">
        <v>100</v>
      </c>
      <c r="G64" s="14" t="str">
        <f>IF(ISBLANK('1. Index'!$C$13),"-",IF(Tabulka2[[#This Row],[m/ž]]="M",VLOOKUP(Tabulka2[[#This Row],[ročník]],'2. Kategorie'!B:E,3,0),IF(Tabulka2[[#This Row],[m/ž]]="Z",VLOOKUP(Tabulka2[[#This Row],[ročník]],'2. Kategorie'!B:E,4,0),"?")))</f>
        <v>50-59</v>
      </c>
      <c r="H64" s="11" t="str">
        <f>IF(COUNTIFS(Tabulka2[start. č.],Tabulka2[[#This Row],[start. č.]])&gt;1,"duplicita!","ok")</f>
        <v>ok</v>
      </c>
    </row>
    <row r="65" spans="2:8" x14ac:dyDescent="0.2">
      <c r="B65" s="18">
        <v>252</v>
      </c>
      <c r="C65" s="19" t="s">
        <v>192</v>
      </c>
      <c r="D65" s="18">
        <v>1976</v>
      </c>
      <c r="E65" s="19" t="s">
        <v>193</v>
      </c>
      <c r="F65" s="18" t="s">
        <v>100</v>
      </c>
      <c r="G65" s="14" t="str">
        <f>IF(ISBLANK('1. Index'!$C$13),"-",IF(Tabulka2[[#This Row],[m/ž]]="M",VLOOKUP(Tabulka2[[#This Row],[ročník]],'2. Kategorie'!B:E,3,0),IF(Tabulka2[[#This Row],[m/ž]]="Z",VLOOKUP(Tabulka2[[#This Row],[ročník]],'2. Kategorie'!B:E,4,0),"?")))</f>
        <v>40-49</v>
      </c>
      <c r="H65" s="11" t="str">
        <f>IF(COUNTIFS(Tabulka2[start. č.],Tabulka2[[#This Row],[start. č.]])&gt;1,"duplicita!","ok")</f>
        <v>ok</v>
      </c>
    </row>
    <row r="66" spans="2:8" x14ac:dyDescent="0.2">
      <c r="B66" s="18">
        <v>255</v>
      </c>
      <c r="C66" s="19" t="s">
        <v>194</v>
      </c>
      <c r="D66" s="18">
        <v>1974</v>
      </c>
      <c r="E66" s="19" t="s">
        <v>164</v>
      </c>
      <c r="F66" s="18" t="s">
        <v>100</v>
      </c>
      <c r="G66" s="14" t="str">
        <f>IF(ISBLANK('1. Index'!$C$13),"-",IF(Tabulka2[[#This Row],[m/ž]]="M",VLOOKUP(Tabulka2[[#This Row],[ročník]],'2. Kategorie'!B:E,3,0),IF(Tabulka2[[#This Row],[m/ž]]="Z",VLOOKUP(Tabulka2[[#This Row],[ročník]],'2. Kategorie'!B:E,4,0),"?")))</f>
        <v>50-59</v>
      </c>
      <c r="H66" s="11" t="str">
        <f>IF(COUNTIFS(Tabulka2[start. č.],Tabulka2[[#This Row],[start. č.]])&gt;1,"duplicita!","ok")</f>
        <v>ok</v>
      </c>
    </row>
    <row r="67" spans="2:8" x14ac:dyDescent="0.2">
      <c r="B67" s="18">
        <v>284</v>
      </c>
      <c r="C67" s="19" t="s">
        <v>195</v>
      </c>
      <c r="D67" s="18">
        <v>1970</v>
      </c>
      <c r="E67" s="19" t="s">
        <v>196</v>
      </c>
      <c r="F67" s="18" t="s">
        <v>108</v>
      </c>
      <c r="G67" s="14" t="str">
        <f>IF(ISBLANK('1. Index'!$C$13),"-",IF(Tabulka2[[#This Row],[m/ž]]="M",VLOOKUP(Tabulka2[[#This Row],[ročník]],'2. Kategorie'!B:E,3,0),IF(Tabulka2[[#This Row],[m/ž]]="Z",VLOOKUP(Tabulka2[[#This Row],[ročník]],'2. Kategorie'!B:E,4,0),"?")))</f>
        <v>50+</v>
      </c>
      <c r="H67" s="11" t="str">
        <f>IF(COUNTIFS(Tabulka2[start. č.],Tabulka2[[#This Row],[start. č.]])&gt;1,"duplicita!","ok")</f>
        <v>ok</v>
      </c>
    </row>
    <row r="68" spans="2:8" x14ac:dyDescent="0.2">
      <c r="B68" s="18">
        <v>285</v>
      </c>
      <c r="C68" s="19" t="s">
        <v>199</v>
      </c>
      <c r="D68" s="18">
        <v>1984</v>
      </c>
      <c r="E68" s="19" t="s">
        <v>200</v>
      </c>
      <c r="F68" s="18" t="s">
        <v>100</v>
      </c>
      <c r="G68" s="14" t="str">
        <f>IF(ISBLANK('1. Index'!$C$13),"-",IF(Tabulka2[[#This Row],[m/ž]]="M",VLOOKUP(Tabulka2[[#This Row],[ročník]],'2. Kategorie'!B:E,3,0),IF(Tabulka2[[#This Row],[m/ž]]="Z",VLOOKUP(Tabulka2[[#This Row],[ročník]],'2. Kategorie'!B:E,4,0),"?")))</f>
        <v>40-49</v>
      </c>
      <c r="H68" s="11" t="str">
        <f>IF(COUNTIFS(Tabulka2[start. č.],Tabulka2[[#This Row],[start. č.]])&gt;1,"duplicita!","ok")</f>
        <v>ok</v>
      </c>
    </row>
    <row r="69" spans="2:8" x14ac:dyDescent="0.2">
      <c r="B69" s="18">
        <v>286</v>
      </c>
      <c r="C69" s="19" t="s">
        <v>201</v>
      </c>
      <c r="D69" s="18">
        <v>1962</v>
      </c>
      <c r="E69" s="19" t="s">
        <v>202</v>
      </c>
      <c r="F69" s="18" t="s">
        <v>108</v>
      </c>
      <c r="G69" s="14" t="str">
        <f>IF(ISBLANK('1. Index'!$C$13),"-",IF(Tabulka2[[#This Row],[m/ž]]="M",VLOOKUP(Tabulka2[[#This Row],[ročník]],'2. Kategorie'!B:E,3,0),IF(Tabulka2[[#This Row],[m/ž]]="Z",VLOOKUP(Tabulka2[[#This Row],[ročník]],'2. Kategorie'!B:E,4,0),"?")))</f>
        <v>50+</v>
      </c>
      <c r="H69" s="11" t="str">
        <f>IF(COUNTIFS(Tabulka2[start. č.],Tabulka2[[#This Row],[start. č.]])&gt;1,"duplicita!","ok")</f>
        <v>ok</v>
      </c>
    </row>
    <row r="70" spans="2:8" x14ac:dyDescent="0.2">
      <c r="B70" s="18">
        <v>287</v>
      </c>
      <c r="C70" s="19" t="s">
        <v>203</v>
      </c>
      <c r="D70" s="18">
        <v>1989</v>
      </c>
      <c r="E70" s="19" t="s">
        <v>204</v>
      </c>
      <c r="F70" s="18" t="s">
        <v>100</v>
      </c>
      <c r="G70" s="14" t="str">
        <f>IF(ISBLANK('1. Index'!$C$13),"-",IF(Tabulka2[[#This Row],[m/ž]]="M",VLOOKUP(Tabulka2[[#This Row],[ročník]],'2. Kategorie'!B:E,3,0),IF(Tabulka2[[#This Row],[m/ž]]="Z",VLOOKUP(Tabulka2[[#This Row],[ročník]],'2. Kategorie'!B:E,4,0),"?")))</f>
        <v>19-39</v>
      </c>
      <c r="H70" s="11" t="str">
        <f>IF(COUNTIFS(Tabulka2[start. č.],Tabulka2[[#This Row],[start. č.]])&gt;1,"duplicita!","ok")</f>
        <v>ok</v>
      </c>
    </row>
    <row r="71" spans="2:8" x14ac:dyDescent="0.2">
      <c r="B71" s="18">
        <v>288</v>
      </c>
      <c r="C71" s="19" t="s">
        <v>205</v>
      </c>
      <c r="D71" s="18">
        <v>1979</v>
      </c>
      <c r="E71" s="19" t="s">
        <v>206</v>
      </c>
      <c r="F71" s="18" t="s">
        <v>100</v>
      </c>
      <c r="G71" s="14" t="str">
        <f>IF(ISBLANK('1. Index'!$C$13),"-",IF(Tabulka2[[#This Row],[m/ž]]="M",VLOOKUP(Tabulka2[[#This Row],[ročník]],'2. Kategorie'!B:E,3,0),IF(Tabulka2[[#This Row],[m/ž]]="Z",VLOOKUP(Tabulka2[[#This Row],[ročník]],'2. Kategorie'!B:E,4,0),"?")))</f>
        <v>40-49</v>
      </c>
      <c r="H71" s="11" t="str">
        <f>IF(COUNTIFS(Tabulka2[start. č.],Tabulka2[[#This Row],[start. č.]])&gt;1,"duplicita!","ok")</f>
        <v>ok</v>
      </c>
    </row>
    <row r="72" spans="2:8" x14ac:dyDescent="0.2">
      <c r="B72" s="18">
        <v>227</v>
      </c>
      <c r="C72" s="19" t="s">
        <v>208</v>
      </c>
      <c r="D72" s="18">
        <v>1966</v>
      </c>
      <c r="E72" s="19" t="s">
        <v>209</v>
      </c>
      <c r="F72" s="18" t="s">
        <v>100</v>
      </c>
      <c r="G72" s="14" t="str">
        <f>IF(ISBLANK('1. Index'!$C$13),"-",IF(Tabulka2[[#This Row],[m/ž]]="M",VLOOKUP(Tabulka2[[#This Row],[ročník]],'2. Kategorie'!B:E,3,0),IF(Tabulka2[[#This Row],[m/ž]]="Z",VLOOKUP(Tabulka2[[#This Row],[ročník]],'2. Kategorie'!B:E,4,0),"?")))</f>
        <v>50-59</v>
      </c>
      <c r="H72" s="11" t="str">
        <f>IF(COUNTIFS(Tabulka2[start. č.],Tabulka2[[#This Row],[start. č.]])&gt;1,"duplicita!","ok")</f>
        <v>ok</v>
      </c>
    </row>
    <row r="73" spans="2:8" x14ac:dyDescent="0.2">
      <c r="B73" s="18"/>
      <c r="C73" s="19"/>
      <c r="D73" s="18"/>
      <c r="E73" s="19"/>
      <c r="F73" s="18"/>
      <c r="G73" s="14" t="str">
        <f>IF(ISBLANK('1. Index'!$C$13),"-",IF(Tabulka2[[#This Row],[m/ž]]="M",VLOOKUP(Tabulka2[[#This Row],[ročník]],'2. Kategorie'!B:E,3,0),IF(Tabulka2[[#This Row],[m/ž]]="Z",VLOOKUP(Tabulka2[[#This Row],[ročník]],'2. Kategorie'!B:E,4,0),"?")))</f>
        <v>?</v>
      </c>
      <c r="H73" s="11" t="str">
        <f>IF(COUNTIFS(Tabulka2[start. č.],Tabulka2[[#This Row],[start. č.]])&gt;1,"duplicita!","ok")</f>
        <v>ok</v>
      </c>
    </row>
    <row r="74" spans="2:8" x14ac:dyDescent="0.2">
      <c r="B74" s="18"/>
      <c r="C74" s="19"/>
      <c r="D74" s="18"/>
      <c r="E74" s="19"/>
      <c r="F74" s="18"/>
      <c r="G74" s="14" t="str">
        <f>IF(ISBLANK('1. Index'!$C$13),"-",IF(Tabulka2[[#This Row],[m/ž]]="M",VLOOKUP(Tabulka2[[#This Row],[ročník]],'2. Kategorie'!B:E,3,0),IF(Tabulka2[[#This Row],[m/ž]]="Z",VLOOKUP(Tabulka2[[#This Row],[ročník]],'2. Kategorie'!B:E,4,0),"?")))</f>
        <v>?</v>
      </c>
      <c r="H74" s="11" t="str">
        <f>IF(COUNTIFS(Tabulka2[start. č.],Tabulka2[[#This Row],[start. č.]])&gt;1,"duplicita!","ok")</f>
        <v>ok</v>
      </c>
    </row>
    <row r="75" spans="2:8" x14ac:dyDescent="0.2">
      <c r="B75" s="18"/>
      <c r="C75" s="19"/>
      <c r="D75" s="18"/>
      <c r="E75" s="19"/>
      <c r="F75" s="18"/>
      <c r="G75" s="14" t="str">
        <f>IF(ISBLANK('1. Index'!$C$13),"-",IF(Tabulka2[[#This Row],[m/ž]]="M",VLOOKUP(Tabulka2[[#This Row],[ročník]],'2. Kategorie'!B:E,3,0),IF(Tabulka2[[#This Row],[m/ž]]="Z",VLOOKUP(Tabulka2[[#This Row],[ročník]],'2. Kategorie'!B:E,4,0),"?")))</f>
        <v>?</v>
      </c>
      <c r="H75" s="11" t="str">
        <f>IF(COUNTIFS(Tabulka2[start. č.],Tabulka2[[#This Row],[start. č.]])&gt;1,"duplicita!","ok")</f>
        <v>ok</v>
      </c>
    </row>
    <row r="76" spans="2:8" x14ac:dyDescent="0.2">
      <c r="B76" s="18"/>
      <c r="C76" s="19"/>
      <c r="D76" s="18"/>
      <c r="E76" s="19"/>
      <c r="F76" s="18"/>
      <c r="G76" s="14" t="str">
        <f>IF(ISBLANK('1. Index'!$C$13),"-",IF(Tabulka2[[#This Row],[m/ž]]="M",VLOOKUP(Tabulka2[[#This Row],[ročník]],'2. Kategorie'!B:E,3,0),IF(Tabulka2[[#This Row],[m/ž]]="Z",VLOOKUP(Tabulka2[[#This Row],[ročník]],'2. Kategorie'!B:E,4,0),"?")))</f>
        <v>?</v>
      </c>
      <c r="H76" s="11" t="str">
        <f>IF(COUNTIFS(Tabulka2[start. č.],Tabulka2[[#This Row],[start. č.]])&gt;1,"duplicita!","ok")</f>
        <v>ok</v>
      </c>
    </row>
    <row r="77" spans="2:8" x14ac:dyDescent="0.2">
      <c r="B77" s="18"/>
      <c r="C77" s="19"/>
      <c r="D77" s="18"/>
      <c r="E77" s="19"/>
      <c r="F77" s="18"/>
      <c r="G77" s="14" t="str">
        <f>IF(ISBLANK('1. Index'!$C$13),"-",IF(Tabulka2[[#This Row],[m/ž]]="M",VLOOKUP(Tabulka2[[#This Row],[ročník]],'2. Kategorie'!B:E,3,0),IF(Tabulka2[[#This Row],[m/ž]]="Z",VLOOKUP(Tabulka2[[#This Row],[ročník]],'2. Kategorie'!B:E,4,0),"?")))</f>
        <v>?</v>
      </c>
      <c r="H77" s="11" t="str">
        <f>IF(COUNTIFS(Tabulka2[start. č.],Tabulka2[[#This Row],[start. č.]])&gt;1,"duplicita!","ok")</f>
        <v>ok</v>
      </c>
    </row>
    <row r="78" spans="2:8" x14ac:dyDescent="0.2">
      <c r="B78" s="18"/>
      <c r="C78" s="19"/>
      <c r="D78" s="18"/>
      <c r="E78" s="19"/>
      <c r="F78" s="18"/>
      <c r="G78" s="14" t="str">
        <f>IF(ISBLANK('1. Index'!$C$13),"-",IF(Tabulka2[[#This Row],[m/ž]]="M",VLOOKUP(Tabulka2[[#This Row],[ročník]],'2. Kategorie'!B:E,3,0),IF(Tabulka2[[#This Row],[m/ž]]="Z",VLOOKUP(Tabulka2[[#This Row],[ročník]],'2. Kategorie'!B:E,4,0),"?")))</f>
        <v>?</v>
      </c>
      <c r="H78" s="11" t="str">
        <f>IF(COUNTIFS(Tabulka2[start. č.],Tabulka2[[#This Row],[start. č.]])&gt;1,"duplicita!","ok")</f>
        <v>ok</v>
      </c>
    </row>
    <row r="79" spans="2:8" x14ac:dyDescent="0.2">
      <c r="B79" s="18"/>
      <c r="C79" s="19"/>
      <c r="D79" s="18"/>
      <c r="E79" s="19"/>
      <c r="F79" s="18"/>
      <c r="G79" s="14" t="str">
        <f>IF(ISBLANK('1. Index'!$C$13),"-",IF(Tabulka2[[#This Row],[m/ž]]="M",VLOOKUP(Tabulka2[[#This Row],[ročník]],'2. Kategorie'!B:E,3,0),IF(Tabulka2[[#This Row],[m/ž]]="Z",VLOOKUP(Tabulka2[[#This Row],[ročník]],'2. Kategorie'!B:E,4,0),"?")))</f>
        <v>?</v>
      </c>
      <c r="H79" s="11" t="str">
        <f>IF(COUNTIFS(Tabulka2[start. č.],Tabulka2[[#This Row],[start. č.]])&gt;1,"duplicita!","ok")</f>
        <v>ok</v>
      </c>
    </row>
    <row r="80" spans="2:8" x14ac:dyDescent="0.2">
      <c r="B80" s="18"/>
      <c r="C80" s="19"/>
      <c r="D80" s="18"/>
      <c r="E80" s="19"/>
      <c r="F80" s="18"/>
      <c r="G80" s="14" t="str">
        <f>IF(ISBLANK('1. Index'!$C$13),"-",IF(Tabulka2[[#This Row],[m/ž]]="M",VLOOKUP(Tabulka2[[#This Row],[ročník]],'2. Kategorie'!B:E,3,0),IF(Tabulka2[[#This Row],[m/ž]]="Z",VLOOKUP(Tabulka2[[#This Row],[ročník]],'2. Kategorie'!B:E,4,0),"?")))</f>
        <v>?</v>
      </c>
      <c r="H80" s="11" t="str">
        <f>IF(COUNTIFS(Tabulka2[start. č.],Tabulka2[[#This Row],[start. č.]])&gt;1,"duplicita!","ok")</f>
        <v>ok</v>
      </c>
    </row>
    <row r="81" spans="2:8" x14ac:dyDescent="0.2">
      <c r="B81" s="18"/>
      <c r="C81" s="19"/>
      <c r="D81" s="18"/>
      <c r="E81" s="19"/>
      <c r="F81" s="18"/>
      <c r="G81" s="14" t="str">
        <f>IF(ISBLANK('1. Index'!$C$13),"-",IF(Tabulka2[[#This Row],[m/ž]]="M",VLOOKUP(Tabulka2[[#This Row],[ročník]],'2. Kategorie'!B:E,3,0),IF(Tabulka2[[#This Row],[m/ž]]="Z",VLOOKUP(Tabulka2[[#This Row],[ročník]],'2. Kategorie'!B:E,4,0),"?")))</f>
        <v>?</v>
      </c>
      <c r="H81" s="11" t="str">
        <f>IF(COUNTIFS(Tabulka2[start. č.],Tabulka2[[#This Row],[start. č.]])&gt;1,"duplicita!","ok")</f>
        <v>ok</v>
      </c>
    </row>
    <row r="82" spans="2:8" x14ac:dyDescent="0.2">
      <c r="B82" s="18"/>
      <c r="C82" s="19"/>
      <c r="D82" s="18"/>
      <c r="E82" s="19"/>
      <c r="F82" s="18"/>
      <c r="G82" s="14" t="str">
        <f>IF(ISBLANK('1. Index'!$C$13),"-",IF(Tabulka2[[#This Row],[m/ž]]="M",VLOOKUP(Tabulka2[[#This Row],[ročník]],'2. Kategorie'!B:E,3,0),IF(Tabulka2[[#This Row],[m/ž]]="Z",VLOOKUP(Tabulka2[[#This Row],[ročník]],'2. Kategorie'!B:E,4,0),"?")))</f>
        <v>?</v>
      </c>
      <c r="H82" s="11" t="str">
        <f>IF(COUNTIFS(Tabulka2[start. č.],Tabulka2[[#This Row],[start. č.]])&gt;1,"duplicita!","ok")</f>
        <v>ok</v>
      </c>
    </row>
    <row r="83" spans="2:8" x14ac:dyDescent="0.2">
      <c r="B83" s="18"/>
      <c r="C83" s="19"/>
      <c r="D83" s="18"/>
      <c r="E83" s="19"/>
      <c r="F83" s="18"/>
      <c r="G83" s="14" t="str">
        <f>IF(ISBLANK('1. Index'!$C$13),"-",IF(Tabulka2[[#This Row],[m/ž]]="M",VLOOKUP(Tabulka2[[#This Row],[ročník]],'2. Kategorie'!B:E,3,0),IF(Tabulka2[[#This Row],[m/ž]]="Z",VLOOKUP(Tabulka2[[#This Row],[ročník]],'2. Kategorie'!B:E,4,0),"?")))</f>
        <v>?</v>
      </c>
      <c r="H83" s="11" t="str">
        <f>IF(COUNTIFS(Tabulka2[start. č.],Tabulka2[[#This Row],[start. č.]])&gt;1,"duplicita!","ok")</f>
        <v>ok</v>
      </c>
    </row>
    <row r="84" spans="2:8" x14ac:dyDescent="0.2">
      <c r="B84" s="18"/>
      <c r="C84" s="19"/>
      <c r="D84" s="18"/>
      <c r="E84" s="19"/>
      <c r="F84" s="18"/>
      <c r="G84" s="14" t="str">
        <f>IF(ISBLANK('1. Index'!$C$13),"-",IF(Tabulka2[[#This Row],[m/ž]]="M",VLOOKUP(Tabulka2[[#This Row],[ročník]],'2. Kategorie'!B:E,3,0),IF(Tabulka2[[#This Row],[m/ž]]="Z",VLOOKUP(Tabulka2[[#This Row],[ročník]],'2. Kategorie'!B:E,4,0),"?")))</f>
        <v>?</v>
      </c>
      <c r="H84" s="11" t="str">
        <f>IF(COUNTIFS(Tabulka2[start. č.],Tabulka2[[#This Row],[start. č.]])&gt;1,"duplicita!","ok")</f>
        <v>ok</v>
      </c>
    </row>
    <row r="85" spans="2:8" x14ac:dyDescent="0.2">
      <c r="B85" s="18"/>
      <c r="C85" s="19"/>
      <c r="D85" s="18"/>
      <c r="E85" s="19"/>
      <c r="F85" s="18"/>
      <c r="G85" s="14" t="str">
        <f>IF(ISBLANK('1. Index'!$C$13),"-",IF(Tabulka2[[#This Row],[m/ž]]="M",VLOOKUP(Tabulka2[[#This Row],[ročník]],'2. Kategorie'!B:E,3,0),IF(Tabulka2[[#This Row],[m/ž]]="Z",VLOOKUP(Tabulka2[[#This Row],[ročník]],'2. Kategorie'!B:E,4,0),"?")))</f>
        <v>?</v>
      </c>
      <c r="H85" s="11" t="str">
        <f>IF(COUNTIFS(Tabulka2[start. č.],Tabulka2[[#This Row],[start. č.]])&gt;1,"duplicita!","ok")</f>
        <v>ok</v>
      </c>
    </row>
    <row r="86" spans="2:8" x14ac:dyDescent="0.2">
      <c r="B86" s="18"/>
      <c r="C86" s="19"/>
      <c r="D86" s="18"/>
      <c r="E86" s="19"/>
      <c r="F86" s="18"/>
      <c r="G86" s="14" t="str">
        <f>IF(ISBLANK('1. Index'!$C$13),"-",IF(Tabulka2[[#This Row],[m/ž]]="M",VLOOKUP(Tabulka2[[#This Row],[ročník]],'2. Kategorie'!B:E,3,0),IF(Tabulka2[[#This Row],[m/ž]]="Z",VLOOKUP(Tabulka2[[#This Row],[ročník]],'2. Kategorie'!B:E,4,0),"?")))</f>
        <v>?</v>
      </c>
      <c r="H86" s="11" t="str">
        <f>IF(COUNTIFS(Tabulka2[start. č.],Tabulka2[[#This Row],[start. č.]])&gt;1,"duplicita!","ok")</f>
        <v>ok</v>
      </c>
    </row>
    <row r="87" spans="2:8" x14ac:dyDescent="0.2">
      <c r="B87" s="18"/>
      <c r="C87" s="19"/>
      <c r="D87" s="18"/>
      <c r="E87" s="19"/>
      <c r="F87" s="18"/>
      <c r="G87" s="14" t="str">
        <f>IF(ISBLANK('1. Index'!$C$13),"-",IF(Tabulka2[[#This Row],[m/ž]]="M",VLOOKUP(Tabulka2[[#This Row],[ročník]],'2. Kategorie'!B:E,3,0),IF(Tabulka2[[#This Row],[m/ž]]="Z",VLOOKUP(Tabulka2[[#This Row],[ročník]],'2. Kategorie'!B:E,4,0),"?")))</f>
        <v>?</v>
      </c>
      <c r="H87" s="11" t="str">
        <f>IF(COUNTIFS(Tabulka2[start. č.],Tabulka2[[#This Row],[start. č.]])&gt;1,"duplicita!","ok")</f>
        <v>ok</v>
      </c>
    </row>
    <row r="88" spans="2:8" x14ac:dyDescent="0.2">
      <c r="B88" s="18"/>
      <c r="C88" s="19"/>
      <c r="D88" s="18"/>
      <c r="E88" s="19"/>
      <c r="F88" s="18"/>
      <c r="G88" s="14" t="str">
        <f>IF(ISBLANK('1. Index'!$C$13),"-",IF(Tabulka2[[#This Row],[m/ž]]="M",VLOOKUP(Tabulka2[[#This Row],[ročník]],'2. Kategorie'!B:E,3,0),IF(Tabulka2[[#This Row],[m/ž]]="Z",VLOOKUP(Tabulka2[[#This Row],[ročník]],'2. Kategorie'!B:E,4,0),"?")))</f>
        <v>?</v>
      </c>
      <c r="H88" s="11" t="str">
        <f>IF(COUNTIFS(Tabulka2[start. č.],Tabulka2[[#This Row],[start. č.]])&gt;1,"duplicita!","ok")</f>
        <v>ok</v>
      </c>
    </row>
    <row r="89" spans="2:8" x14ac:dyDescent="0.2">
      <c r="B89" s="18"/>
      <c r="C89" s="19"/>
      <c r="D89" s="18"/>
      <c r="E89" s="19"/>
      <c r="F89" s="18"/>
      <c r="G89" s="14" t="str">
        <f>IF(ISBLANK('1. Index'!$C$13),"-",IF(Tabulka2[[#This Row],[m/ž]]="M",VLOOKUP(Tabulka2[[#This Row],[ročník]],'2. Kategorie'!B:E,3,0),IF(Tabulka2[[#This Row],[m/ž]]="Z",VLOOKUP(Tabulka2[[#This Row],[ročník]],'2. Kategorie'!B:E,4,0),"?")))</f>
        <v>?</v>
      </c>
      <c r="H89" s="11" t="str">
        <f>IF(COUNTIFS(Tabulka2[start. č.],Tabulka2[[#This Row],[start. č.]])&gt;1,"duplicita!","ok")</f>
        <v>ok</v>
      </c>
    </row>
    <row r="90" spans="2:8" x14ac:dyDescent="0.2">
      <c r="B90" s="18"/>
      <c r="C90" s="19"/>
      <c r="D90" s="18"/>
      <c r="E90" s="19"/>
      <c r="F90" s="18"/>
      <c r="G90" s="14" t="str">
        <f>IF(ISBLANK('1. Index'!$C$13),"-",IF(Tabulka2[[#This Row],[m/ž]]="M",VLOOKUP(Tabulka2[[#This Row],[ročník]],'2. Kategorie'!B:E,3,0),IF(Tabulka2[[#This Row],[m/ž]]="Z",VLOOKUP(Tabulka2[[#This Row],[ročník]],'2. Kategorie'!B:E,4,0),"?")))</f>
        <v>?</v>
      </c>
      <c r="H90" s="11" t="str">
        <f>IF(COUNTIFS(Tabulka2[start. č.],Tabulka2[[#This Row],[start. č.]])&gt;1,"duplicita!","ok")</f>
        <v>ok</v>
      </c>
    </row>
    <row r="91" spans="2:8" x14ac:dyDescent="0.2">
      <c r="B91" s="18"/>
      <c r="C91" s="19"/>
      <c r="D91" s="18"/>
      <c r="E91" s="19"/>
      <c r="F91" s="18"/>
      <c r="G91" s="14" t="str">
        <f>IF(ISBLANK('1. Index'!$C$13),"-",IF(Tabulka2[[#This Row],[m/ž]]="M",VLOOKUP(Tabulka2[[#This Row],[ročník]],'2. Kategorie'!B:E,3,0),IF(Tabulka2[[#This Row],[m/ž]]="Z",VLOOKUP(Tabulka2[[#This Row],[ročník]],'2. Kategorie'!B:E,4,0),"?")))</f>
        <v>?</v>
      </c>
      <c r="H91" s="11" t="str">
        <f>IF(COUNTIFS(Tabulka2[start. č.],Tabulka2[[#This Row],[start. č.]])&gt;1,"duplicita!","ok")</f>
        <v>ok</v>
      </c>
    </row>
    <row r="92" spans="2:8" x14ac:dyDescent="0.2">
      <c r="B92" s="18"/>
      <c r="C92" s="19"/>
      <c r="D92" s="18"/>
      <c r="E92" s="19"/>
      <c r="F92" s="18"/>
      <c r="G92" s="14" t="str">
        <f>IF(ISBLANK('1. Index'!$C$13),"-",IF(Tabulka2[[#This Row],[m/ž]]="M",VLOOKUP(Tabulka2[[#This Row],[ročník]],'2. Kategorie'!B:E,3,0),IF(Tabulka2[[#This Row],[m/ž]]="Z",VLOOKUP(Tabulka2[[#This Row],[ročník]],'2. Kategorie'!B:E,4,0),"?")))</f>
        <v>?</v>
      </c>
      <c r="H92" s="11" t="str">
        <f>IF(COUNTIFS(Tabulka2[start. č.],Tabulka2[[#This Row],[start. č.]])&gt;1,"duplicita!","ok")</f>
        <v>ok</v>
      </c>
    </row>
    <row r="93" spans="2:8" x14ac:dyDescent="0.2">
      <c r="B93" s="18"/>
      <c r="C93" s="19"/>
      <c r="D93" s="18"/>
      <c r="E93" s="19"/>
      <c r="F93" s="18"/>
      <c r="G93" s="14" t="str">
        <f>IF(ISBLANK('1. Index'!$C$13),"-",IF(Tabulka2[[#This Row],[m/ž]]="M",VLOOKUP(Tabulka2[[#This Row],[ročník]],'2. Kategorie'!B:E,3,0),IF(Tabulka2[[#This Row],[m/ž]]="Z",VLOOKUP(Tabulka2[[#This Row],[ročník]],'2. Kategorie'!B:E,4,0),"?")))</f>
        <v>?</v>
      </c>
      <c r="H93" s="11" t="str">
        <f>IF(COUNTIFS(Tabulka2[start. č.],Tabulka2[[#This Row],[start. č.]])&gt;1,"duplicita!","ok")</f>
        <v>ok</v>
      </c>
    </row>
    <row r="94" spans="2:8" x14ac:dyDescent="0.2">
      <c r="B94" s="18"/>
      <c r="C94" s="19"/>
      <c r="D94" s="18"/>
      <c r="E94" s="19"/>
      <c r="F94" s="18"/>
      <c r="G94" s="14" t="str">
        <f>IF(ISBLANK('1. Index'!$C$13),"-",IF(Tabulka2[[#This Row],[m/ž]]="M",VLOOKUP(Tabulka2[[#This Row],[ročník]],'2. Kategorie'!B:E,3,0),IF(Tabulka2[[#This Row],[m/ž]]="Z",VLOOKUP(Tabulka2[[#This Row],[ročník]],'2. Kategorie'!B:E,4,0),"?")))</f>
        <v>?</v>
      </c>
      <c r="H94" s="11" t="str">
        <f>IF(COUNTIFS(Tabulka2[start. č.],Tabulka2[[#This Row],[start. č.]])&gt;1,"duplicita!","ok")</f>
        <v>ok</v>
      </c>
    </row>
    <row r="95" spans="2:8" x14ac:dyDescent="0.2">
      <c r="B95" s="18"/>
      <c r="C95" s="19"/>
      <c r="D95" s="18"/>
      <c r="E95" s="19"/>
      <c r="F95" s="18"/>
      <c r="G95" s="14" t="str">
        <f>IF(ISBLANK('1. Index'!$C$13),"-",IF(Tabulka2[[#This Row],[m/ž]]="M",VLOOKUP(Tabulka2[[#This Row],[ročník]],'2. Kategorie'!B:E,3,0),IF(Tabulka2[[#This Row],[m/ž]]="Z",VLOOKUP(Tabulka2[[#This Row],[ročník]],'2. Kategorie'!B:E,4,0),"?")))</f>
        <v>?</v>
      </c>
      <c r="H95" s="11" t="str">
        <f>IF(COUNTIFS(Tabulka2[start. č.],Tabulka2[[#This Row],[start. č.]])&gt;1,"duplicita!","ok")</f>
        <v>ok</v>
      </c>
    </row>
    <row r="96" spans="2:8" x14ac:dyDescent="0.2">
      <c r="B96" s="18"/>
      <c r="C96" s="19"/>
      <c r="D96" s="18"/>
      <c r="E96" s="19"/>
      <c r="F96" s="18"/>
      <c r="G96" s="14" t="str">
        <f>IF(ISBLANK('1. Index'!$C$13),"-",IF(Tabulka2[[#This Row],[m/ž]]="M",VLOOKUP(Tabulka2[[#This Row],[ročník]],'2. Kategorie'!B:E,3,0),IF(Tabulka2[[#This Row],[m/ž]]="Z",VLOOKUP(Tabulka2[[#This Row],[ročník]],'2. Kategorie'!B:E,4,0),"?")))</f>
        <v>?</v>
      </c>
      <c r="H96" s="11" t="str">
        <f>IF(COUNTIFS(Tabulka2[start. č.],Tabulka2[[#This Row],[start. č.]])&gt;1,"duplicita!","ok")</f>
        <v>ok</v>
      </c>
    </row>
    <row r="97" spans="2:8" x14ac:dyDescent="0.2">
      <c r="B97" s="18"/>
      <c r="C97" s="19"/>
      <c r="D97" s="18"/>
      <c r="E97" s="19"/>
      <c r="F97" s="18"/>
      <c r="G97" s="14" t="str">
        <f>IF(ISBLANK('1. Index'!$C$13),"-",IF(Tabulka2[[#This Row],[m/ž]]="M",VLOOKUP(Tabulka2[[#This Row],[ročník]],'2. Kategorie'!B:E,3,0),IF(Tabulka2[[#This Row],[m/ž]]="Z",VLOOKUP(Tabulka2[[#This Row],[ročník]],'2. Kategorie'!B:E,4,0),"?")))</f>
        <v>?</v>
      </c>
      <c r="H97" s="11" t="str">
        <f>IF(COUNTIFS(Tabulka2[start. č.],Tabulka2[[#This Row],[start. č.]])&gt;1,"duplicita!","ok")</f>
        <v>ok</v>
      </c>
    </row>
    <row r="98" spans="2:8" x14ac:dyDescent="0.2">
      <c r="B98" s="18"/>
      <c r="C98" s="19"/>
      <c r="D98" s="18"/>
      <c r="E98" s="19"/>
      <c r="F98" s="18"/>
      <c r="G98" s="14" t="str">
        <f>IF(ISBLANK('1. Index'!$C$13),"-",IF(Tabulka2[[#This Row],[m/ž]]="M",VLOOKUP(Tabulka2[[#This Row],[ročník]],'2. Kategorie'!B:E,3,0),IF(Tabulka2[[#This Row],[m/ž]]="Z",VLOOKUP(Tabulka2[[#This Row],[ročník]],'2. Kategorie'!B:E,4,0),"?")))</f>
        <v>?</v>
      </c>
      <c r="H98" s="11" t="str">
        <f>IF(COUNTIFS(Tabulka2[start. č.],Tabulka2[[#This Row],[start. č.]])&gt;1,"duplicita!","ok")</f>
        <v>ok</v>
      </c>
    </row>
    <row r="99" spans="2:8" x14ac:dyDescent="0.2">
      <c r="B99" s="18"/>
      <c r="C99" s="19"/>
      <c r="D99" s="18"/>
      <c r="E99" s="19"/>
      <c r="F99" s="18"/>
      <c r="G99" s="14" t="str">
        <f>IF(ISBLANK('1. Index'!$C$13),"-",IF(Tabulka2[[#This Row],[m/ž]]="M",VLOOKUP(Tabulka2[[#This Row],[ročník]],'2. Kategorie'!B:E,3,0),IF(Tabulka2[[#This Row],[m/ž]]="Z",VLOOKUP(Tabulka2[[#This Row],[ročník]],'2. Kategorie'!B:E,4,0),"?")))</f>
        <v>?</v>
      </c>
      <c r="H99" s="11" t="str">
        <f>IF(COUNTIFS(Tabulka2[start. č.],Tabulka2[[#This Row],[start. č.]])&gt;1,"duplicita!","ok")</f>
        <v>ok</v>
      </c>
    </row>
    <row r="100" spans="2:8" x14ac:dyDescent="0.2">
      <c r="B100" s="18"/>
      <c r="C100" s="19"/>
      <c r="D100" s="18"/>
      <c r="E100" s="19"/>
      <c r="F100" s="18"/>
      <c r="G100" s="14" t="str">
        <f>IF(ISBLANK('1. Index'!$C$13),"-",IF(Tabulka2[[#This Row],[m/ž]]="M",VLOOKUP(Tabulka2[[#This Row],[ročník]],'2. Kategorie'!B:E,3,0),IF(Tabulka2[[#This Row],[m/ž]]="Z",VLOOKUP(Tabulka2[[#This Row],[ročník]],'2. Kategorie'!B:E,4,0),"?")))</f>
        <v>?</v>
      </c>
      <c r="H100" s="11" t="str">
        <f>IF(COUNTIFS(Tabulka2[start. č.],Tabulka2[[#This Row],[start. č.]])&gt;1,"duplicita!","ok")</f>
        <v>ok</v>
      </c>
    </row>
    <row r="101" spans="2:8" x14ac:dyDescent="0.2">
      <c r="B101" s="18"/>
      <c r="C101" s="19"/>
      <c r="D101" s="18"/>
      <c r="E101" s="19"/>
      <c r="F101" s="18"/>
      <c r="G101" s="14" t="str">
        <f>IF(ISBLANK('1. Index'!$C$13),"-",IF(Tabulka2[[#This Row],[m/ž]]="M",VLOOKUP(Tabulka2[[#This Row],[ročník]],'2. Kategorie'!B:E,3,0),IF(Tabulka2[[#This Row],[m/ž]]="Z",VLOOKUP(Tabulka2[[#This Row],[ročník]],'2. Kategorie'!B:E,4,0),"?")))</f>
        <v>?</v>
      </c>
      <c r="H101" s="11" t="str">
        <f>IF(COUNTIFS(Tabulka2[start. č.],Tabulka2[[#This Row],[start. č.]])&gt;1,"duplicita!","ok")</f>
        <v>ok</v>
      </c>
    </row>
    <row r="102" spans="2:8" x14ac:dyDescent="0.2">
      <c r="B102" s="18"/>
      <c r="C102" s="19"/>
      <c r="D102" s="18"/>
      <c r="E102" s="19"/>
      <c r="F102" s="18"/>
      <c r="G102" s="14" t="str">
        <f>IF(ISBLANK('1. Index'!$C$13),"-",IF(Tabulka2[[#This Row],[m/ž]]="M",VLOOKUP(Tabulka2[[#This Row],[ročník]],'2. Kategorie'!B:E,3,0),IF(Tabulka2[[#This Row],[m/ž]]="Z",VLOOKUP(Tabulka2[[#This Row],[ročník]],'2. Kategorie'!B:E,4,0),"?")))</f>
        <v>?</v>
      </c>
      <c r="H102" s="11" t="str">
        <f>IF(COUNTIFS(Tabulka2[start. č.],Tabulka2[[#This Row],[start. č.]])&gt;1,"duplicita!","ok")</f>
        <v>ok</v>
      </c>
    </row>
    <row r="103" spans="2:8" x14ac:dyDescent="0.2">
      <c r="B103" s="18"/>
      <c r="C103" s="19"/>
      <c r="D103" s="18"/>
      <c r="E103" s="19"/>
      <c r="F103" s="18"/>
      <c r="G103" s="14" t="str">
        <f>IF(ISBLANK('1. Index'!$C$13),"-",IF(Tabulka2[[#This Row],[m/ž]]="M",VLOOKUP(Tabulka2[[#This Row],[ročník]],'2. Kategorie'!B:E,3,0),IF(Tabulka2[[#This Row],[m/ž]]="Z",VLOOKUP(Tabulka2[[#This Row],[ročník]],'2. Kategorie'!B:E,4,0),"?")))</f>
        <v>?</v>
      </c>
      <c r="H103" s="11" t="str">
        <f>IF(COUNTIFS(Tabulka2[start. č.],Tabulka2[[#This Row],[start. č.]])&gt;1,"duplicita!","ok")</f>
        <v>ok</v>
      </c>
    </row>
    <row r="104" spans="2:8" x14ac:dyDescent="0.2">
      <c r="B104" s="18"/>
      <c r="C104" s="19"/>
      <c r="D104" s="18"/>
      <c r="E104" s="19"/>
      <c r="F104" s="18"/>
      <c r="G104" s="14" t="str">
        <f>IF(ISBLANK('1. Index'!$C$13),"-",IF(Tabulka2[[#This Row],[m/ž]]="M",VLOOKUP(Tabulka2[[#This Row],[ročník]],'2. Kategorie'!B:E,3,0),IF(Tabulka2[[#This Row],[m/ž]]="Z",VLOOKUP(Tabulka2[[#This Row],[ročník]],'2. Kategorie'!B:E,4,0),"?")))</f>
        <v>?</v>
      </c>
      <c r="H104" s="11" t="str">
        <f>IF(COUNTIFS(Tabulka2[start. č.],Tabulka2[[#This Row],[start. č.]])&gt;1,"duplicita!","ok")</f>
        <v>ok</v>
      </c>
    </row>
    <row r="105" spans="2:8" x14ac:dyDescent="0.2">
      <c r="B105" s="18"/>
      <c r="C105" s="19"/>
      <c r="D105" s="18"/>
      <c r="E105" s="19"/>
      <c r="F105" s="18"/>
      <c r="G105" s="14" t="str">
        <f>IF(ISBLANK('1. Index'!$C$13),"-",IF(Tabulka2[[#This Row],[m/ž]]="M",VLOOKUP(Tabulka2[[#This Row],[ročník]],'2. Kategorie'!B:E,3,0),IF(Tabulka2[[#This Row],[m/ž]]="Z",VLOOKUP(Tabulka2[[#This Row],[ročník]],'2. Kategorie'!B:E,4,0),"?")))</f>
        <v>?</v>
      </c>
      <c r="H105" s="11" t="str">
        <f>IF(COUNTIFS(Tabulka2[start. č.],Tabulka2[[#This Row],[start. č.]])&gt;1,"duplicita!","ok")</f>
        <v>ok</v>
      </c>
    </row>
    <row r="106" spans="2:8" x14ac:dyDescent="0.2">
      <c r="B106" s="18"/>
      <c r="C106" s="19"/>
      <c r="D106" s="18"/>
      <c r="E106" s="19"/>
      <c r="F106" s="18"/>
      <c r="G106" s="14" t="str">
        <f>IF(ISBLANK('1. Index'!$C$13),"-",IF(Tabulka2[[#This Row],[m/ž]]="M",VLOOKUP(Tabulka2[[#This Row],[ročník]],'2. Kategorie'!B:E,3,0),IF(Tabulka2[[#This Row],[m/ž]]="Z",VLOOKUP(Tabulka2[[#This Row],[ročník]],'2. Kategorie'!B:E,4,0),"?")))</f>
        <v>?</v>
      </c>
      <c r="H106" s="11" t="str">
        <f>IF(COUNTIFS(Tabulka2[start. č.],Tabulka2[[#This Row],[start. č.]])&gt;1,"duplicita!","ok")</f>
        <v>ok</v>
      </c>
    </row>
    <row r="107" spans="2:8" x14ac:dyDescent="0.2">
      <c r="B107" s="18"/>
      <c r="C107" s="19"/>
      <c r="D107" s="18"/>
      <c r="E107" s="19"/>
      <c r="F107" s="18"/>
      <c r="G107" s="14" t="str">
        <f>IF(ISBLANK('1. Index'!$C$13),"-",IF(Tabulka2[[#This Row],[m/ž]]="M",VLOOKUP(Tabulka2[[#This Row],[ročník]],'2. Kategorie'!B:E,3,0),IF(Tabulka2[[#This Row],[m/ž]]="Z",VLOOKUP(Tabulka2[[#This Row],[ročník]],'2. Kategorie'!B:E,4,0),"?")))</f>
        <v>?</v>
      </c>
      <c r="H107" s="11" t="str">
        <f>IF(COUNTIFS(Tabulka2[start. č.],Tabulka2[[#This Row],[start. č.]])&gt;1,"duplicita!","ok")</f>
        <v>ok</v>
      </c>
    </row>
    <row r="108" spans="2:8" x14ac:dyDescent="0.2">
      <c r="B108" s="18"/>
      <c r="C108" s="19"/>
      <c r="D108" s="18"/>
      <c r="E108" s="19"/>
      <c r="F108" s="18"/>
      <c r="G108" s="14" t="str">
        <f>IF(ISBLANK('1. Index'!$C$13),"-",IF(Tabulka2[[#This Row],[m/ž]]="M",VLOOKUP(Tabulka2[[#This Row],[ročník]],'2. Kategorie'!B:E,3,0),IF(Tabulka2[[#This Row],[m/ž]]="Z",VLOOKUP(Tabulka2[[#This Row],[ročník]],'2. Kategorie'!B:E,4,0),"?")))</f>
        <v>?</v>
      </c>
      <c r="H108" s="11" t="str">
        <f>IF(COUNTIFS(Tabulka2[start. č.],Tabulka2[[#This Row],[start. č.]])&gt;1,"duplicita!","ok")</f>
        <v>ok</v>
      </c>
    </row>
    <row r="109" spans="2:8" x14ac:dyDescent="0.2">
      <c r="B109" s="18"/>
      <c r="C109" s="19"/>
      <c r="D109" s="18"/>
      <c r="E109" s="19"/>
      <c r="F109" s="18"/>
      <c r="G109" s="14" t="str">
        <f>IF(ISBLANK('1. Index'!$C$13),"-",IF(Tabulka2[[#This Row],[m/ž]]="M",VLOOKUP(Tabulka2[[#This Row],[ročník]],'2. Kategorie'!B:E,3,0),IF(Tabulka2[[#This Row],[m/ž]]="Z",VLOOKUP(Tabulka2[[#This Row],[ročník]],'2. Kategorie'!B:E,4,0),"?")))</f>
        <v>?</v>
      </c>
      <c r="H109" s="11" t="str">
        <f>IF(COUNTIFS(Tabulka2[start. č.],Tabulka2[[#This Row],[start. č.]])&gt;1,"duplicita!","ok")</f>
        <v>ok</v>
      </c>
    </row>
    <row r="110" spans="2:8" x14ac:dyDescent="0.2">
      <c r="B110" s="18"/>
      <c r="C110" s="19"/>
      <c r="D110" s="18"/>
      <c r="E110" s="19"/>
      <c r="F110" s="18"/>
      <c r="G110" s="14" t="str">
        <f>IF(ISBLANK('1. Index'!$C$13),"-",IF(Tabulka2[[#This Row],[m/ž]]="M",VLOOKUP(Tabulka2[[#This Row],[ročník]],'2. Kategorie'!B:E,3,0),IF(Tabulka2[[#This Row],[m/ž]]="Z",VLOOKUP(Tabulka2[[#This Row],[ročník]],'2. Kategorie'!B:E,4,0),"?")))</f>
        <v>?</v>
      </c>
      <c r="H110" s="11" t="str">
        <f>IF(COUNTIFS(Tabulka2[start. č.],Tabulka2[[#This Row],[start. č.]])&gt;1,"duplicita!","ok")</f>
        <v>ok</v>
      </c>
    </row>
    <row r="111" spans="2:8" x14ac:dyDescent="0.2">
      <c r="B111" s="18"/>
      <c r="C111" s="19"/>
      <c r="D111" s="18"/>
      <c r="E111" s="19"/>
      <c r="F111" s="18"/>
      <c r="G111" s="14" t="str">
        <f>IF(ISBLANK('1. Index'!$C$13),"-",IF(Tabulka2[[#This Row],[m/ž]]="M",VLOOKUP(Tabulka2[[#This Row],[ročník]],'2. Kategorie'!B:E,3,0),IF(Tabulka2[[#This Row],[m/ž]]="Z",VLOOKUP(Tabulka2[[#This Row],[ročník]],'2. Kategorie'!B:E,4,0),"?")))</f>
        <v>?</v>
      </c>
      <c r="H111" s="11" t="str">
        <f>IF(COUNTIFS(Tabulka2[start. č.],Tabulka2[[#This Row],[start. č.]])&gt;1,"duplicita!","ok")</f>
        <v>ok</v>
      </c>
    </row>
    <row r="112" spans="2:8" x14ac:dyDescent="0.2">
      <c r="B112" s="18"/>
      <c r="C112" s="19"/>
      <c r="D112" s="18"/>
      <c r="E112" s="19"/>
      <c r="F112" s="18"/>
      <c r="G112" s="14" t="str">
        <f>IF(ISBLANK('1. Index'!$C$13),"-",IF(Tabulka2[[#This Row],[m/ž]]="M",VLOOKUP(Tabulka2[[#This Row],[ročník]],'2. Kategorie'!B:E,3,0),IF(Tabulka2[[#This Row],[m/ž]]="Z",VLOOKUP(Tabulka2[[#This Row],[ročník]],'2. Kategorie'!B:E,4,0),"?")))</f>
        <v>?</v>
      </c>
      <c r="H112" s="11" t="str">
        <f>IF(COUNTIFS(Tabulka2[start. č.],Tabulka2[[#This Row],[start. č.]])&gt;1,"duplicita!","ok")</f>
        <v>ok</v>
      </c>
    </row>
    <row r="113" spans="2:8" x14ac:dyDescent="0.2">
      <c r="B113" s="18"/>
      <c r="C113" s="19"/>
      <c r="D113" s="18"/>
      <c r="E113" s="19"/>
      <c r="F113" s="18"/>
      <c r="G113" s="14" t="str">
        <f>IF(ISBLANK('1. Index'!$C$13),"-",IF(Tabulka2[[#This Row],[m/ž]]="M",VLOOKUP(Tabulka2[[#This Row],[ročník]],'2. Kategorie'!B:E,3,0),IF(Tabulka2[[#This Row],[m/ž]]="Z",VLOOKUP(Tabulka2[[#This Row],[ročník]],'2. Kategorie'!B:E,4,0),"?")))</f>
        <v>?</v>
      </c>
      <c r="H113" s="11" t="str">
        <f>IF(COUNTIFS(Tabulka2[start. č.],Tabulka2[[#This Row],[start. č.]])&gt;1,"duplicita!","ok")</f>
        <v>ok</v>
      </c>
    </row>
    <row r="114" spans="2:8" x14ac:dyDescent="0.2">
      <c r="B114" s="18"/>
      <c r="C114" s="19"/>
      <c r="D114" s="18"/>
      <c r="E114" s="19"/>
      <c r="F114" s="18"/>
      <c r="G114" s="14" t="str">
        <f>IF(ISBLANK('1. Index'!$C$13),"-",IF(Tabulka2[[#This Row],[m/ž]]="M",VLOOKUP(Tabulka2[[#This Row],[ročník]],'2. Kategorie'!B:E,3,0),IF(Tabulka2[[#This Row],[m/ž]]="Z",VLOOKUP(Tabulka2[[#This Row],[ročník]],'2. Kategorie'!B:E,4,0),"?")))</f>
        <v>?</v>
      </c>
      <c r="H114" s="11" t="str">
        <f>IF(COUNTIFS(Tabulka2[start. č.],Tabulka2[[#This Row],[start. č.]])&gt;1,"duplicita!","ok")</f>
        <v>ok</v>
      </c>
    </row>
    <row r="115" spans="2:8" x14ac:dyDescent="0.2">
      <c r="B115" s="18"/>
      <c r="C115" s="19"/>
      <c r="D115" s="18"/>
      <c r="E115" s="19"/>
      <c r="F115" s="18"/>
      <c r="G115" s="14" t="str">
        <f>IF(ISBLANK('1. Index'!$C$13),"-",IF(Tabulka2[[#This Row],[m/ž]]="M",VLOOKUP(Tabulka2[[#This Row],[ročník]],'2. Kategorie'!B:E,3,0),IF(Tabulka2[[#This Row],[m/ž]]="Z",VLOOKUP(Tabulka2[[#This Row],[ročník]],'2. Kategorie'!B:E,4,0),"?")))</f>
        <v>?</v>
      </c>
      <c r="H115" s="11" t="str">
        <f>IF(COUNTIFS(Tabulka2[start. č.],Tabulka2[[#This Row],[start. č.]])&gt;1,"duplicita!","ok")</f>
        <v>ok</v>
      </c>
    </row>
    <row r="116" spans="2:8" x14ac:dyDescent="0.2">
      <c r="B116" s="18"/>
      <c r="C116" s="19"/>
      <c r="D116" s="18"/>
      <c r="E116" s="19"/>
      <c r="F116" s="18"/>
      <c r="G116" s="14" t="str">
        <f>IF(ISBLANK('1. Index'!$C$13),"-",IF(Tabulka2[[#This Row],[m/ž]]="M",VLOOKUP(Tabulka2[[#This Row],[ročník]],'2. Kategorie'!B:E,3,0),IF(Tabulka2[[#This Row],[m/ž]]="Z",VLOOKUP(Tabulka2[[#This Row],[ročník]],'2. Kategorie'!B:E,4,0),"?")))</f>
        <v>?</v>
      </c>
      <c r="H116" s="11" t="str">
        <f>IF(COUNTIFS(Tabulka2[start. č.],Tabulka2[[#This Row],[start. č.]])&gt;1,"duplicita!","ok")</f>
        <v>ok</v>
      </c>
    </row>
    <row r="117" spans="2:8" x14ac:dyDescent="0.2">
      <c r="B117" s="18"/>
      <c r="C117" s="19"/>
      <c r="D117" s="18"/>
      <c r="E117" s="19"/>
      <c r="F117" s="18"/>
      <c r="G117" s="14" t="str">
        <f>IF(ISBLANK('1. Index'!$C$13),"-",IF(Tabulka2[[#This Row],[m/ž]]="M",VLOOKUP(Tabulka2[[#This Row],[ročník]],'2. Kategorie'!B:E,3,0),IF(Tabulka2[[#This Row],[m/ž]]="Z",VLOOKUP(Tabulka2[[#This Row],[ročník]],'2. Kategorie'!B:E,4,0),"?")))</f>
        <v>?</v>
      </c>
      <c r="H117" s="11" t="str">
        <f>IF(COUNTIFS(Tabulka2[start. č.],Tabulka2[[#This Row],[start. č.]])&gt;1,"duplicita!","ok")</f>
        <v>ok</v>
      </c>
    </row>
    <row r="118" spans="2:8" x14ac:dyDescent="0.2">
      <c r="B118" s="18"/>
      <c r="C118" s="19"/>
      <c r="D118" s="18"/>
      <c r="E118" s="19"/>
      <c r="F118" s="18"/>
      <c r="G118" s="14" t="str">
        <f>IF(ISBLANK('1. Index'!$C$13),"-",IF(Tabulka2[[#This Row],[m/ž]]="M",VLOOKUP(Tabulka2[[#This Row],[ročník]],'2. Kategorie'!B:E,3,0),IF(Tabulka2[[#This Row],[m/ž]]="Z",VLOOKUP(Tabulka2[[#This Row],[ročník]],'2. Kategorie'!B:E,4,0),"?")))</f>
        <v>?</v>
      </c>
      <c r="H118" s="11" t="str">
        <f>IF(COUNTIFS(Tabulka2[start. č.],Tabulka2[[#This Row],[start. č.]])&gt;1,"duplicita!","ok")</f>
        <v>ok</v>
      </c>
    </row>
    <row r="119" spans="2:8" x14ac:dyDescent="0.2">
      <c r="B119" s="18"/>
      <c r="C119" s="19"/>
      <c r="D119" s="18"/>
      <c r="E119" s="19"/>
      <c r="F119" s="18"/>
      <c r="G119" s="14" t="str">
        <f>IF(ISBLANK('1. Index'!$C$13),"-",IF(Tabulka2[[#This Row],[m/ž]]="M",VLOOKUP(Tabulka2[[#This Row],[ročník]],'2. Kategorie'!B:E,3,0),IF(Tabulka2[[#This Row],[m/ž]]="Z",VLOOKUP(Tabulka2[[#This Row],[ročník]],'2. Kategorie'!B:E,4,0),"?")))</f>
        <v>?</v>
      </c>
      <c r="H119" s="11" t="str">
        <f>IF(COUNTIFS(Tabulka2[start. č.],Tabulka2[[#This Row],[start. č.]])&gt;1,"duplicita!","ok")</f>
        <v>ok</v>
      </c>
    </row>
    <row r="120" spans="2:8" x14ac:dyDescent="0.2">
      <c r="B120" s="18"/>
      <c r="C120" s="19"/>
      <c r="D120" s="18"/>
      <c r="E120" s="19"/>
      <c r="F120" s="18"/>
      <c r="G120" s="14" t="str">
        <f>IF(ISBLANK('1. Index'!$C$13),"-",IF(Tabulka2[[#This Row],[m/ž]]="M",VLOOKUP(Tabulka2[[#This Row],[ročník]],'2. Kategorie'!B:E,3,0),IF(Tabulka2[[#This Row],[m/ž]]="Z",VLOOKUP(Tabulka2[[#This Row],[ročník]],'2. Kategorie'!B:E,4,0),"?")))</f>
        <v>?</v>
      </c>
      <c r="H120" s="11" t="str">
        <f>IF(COUNTIFS(Tabulka2[start. č.],Tabulka2[[#This Row],[start. č.]])&gt;1,"duplicita!","ok")</f>
        <v>ok</v>
      </c>
    </row>
    <row r="121" spans="2:8" x14ac:dyDescent="0.2">
      <c r="B121" s="18"/>
      <c r="C121" s="19"/>
      <c r="D121" s="18"/>
      <c r="E121" s="19"/>
      <c r="F121" s="18"/>
      <c r="G121" s="14" t="str">
        <f>IF(ISBLANK('1. Index'!$C$13),"-",IF(Tabulka2[[#This Row],[m/ž]]="M",VLOOKUP(Tabulka2[[#This Row],[ročník]],'2. Kategorie'!B:E,3,0),IF(Tabulka2[[#This Row],[m/ž]]="Z",VLOOKUP(Tabulka2[[#This Row],[ročník]],'2. Kategorie'!B:E,4,0),"?")))</f>
        <v>?</v>
      </c>
      <c r="H121" s="11" t="str">
        <f>IF(COUNTIFS(Tabulka2[start. č.],Tabulka2[[#This Row],[start. č.]])&gt;1,"duplicita!","ok")</f>
        <v>ok</v>
      </c>
    </row>
    <row r="122" spans="2:8" x14ac:dyDescent="0.2">
      <c r="B122" s="18"/>
      <c r="C122" s="19"/>
      <c r="D122" s="18"/>
      <c r="E122" s="19"/>
      <c r="F122" s="18"/>
      <c r="G122" s="14" t="str">
        <f>IF(ISBLANK('1. Index'!$C$13),"-",IF(Tabulka2[[#This Row],[m/ž]]="M",VLOOKUP(Tabulka2[[#This Row],[ročník]],'2. Kategorie'!B:E,3,0),IF(Tabulka2[[#This Row],[m/ž]]="Z",VLOOKUP(Tabulka2[[#This Row],[ročník]],'2. Kategorie'!B:E,4,0),"?")))</f>
        <v>?</v>
      </c>
      <c r="H122" s="11" t="str">
        <f>IF(COUNTIFS(Tabulka2[start. č.],Tabulka2[[#This Row],[start. č.]])&gt;1,"duplicita!","ok")</f>
        <v>ok</v>
      </c>
    </row>
    <row r="123" spans="2:8" x14ac:dyDescent="0.2">
      <c r="B123" s="18"/>
      <c r="C123" s="19"/>
      <c r="D123" s="18"/>
      <c r="E123" s="19"/>
      <c r="F123" s="18"/>
      <c r="G123" s="14" t="str">
        <f>IF(ISBLANK('1. Index'!$C$13),"-",IF(Tabulka2[[#This Row],[m/ž]]="M",VLOOKUP(Tabulka2[[#This Row],[ročník]],'2. Kategorie'!B:E,3,0),IF(Tabulka2[[#This Row],[m/ž]]="Z",VLOOKUP(Tabulka2[[#This Row],[ročník]],'2. Kategorie'!B:E,4,0),"?")))</f>
        <v>?</v>
      </c>
      <c r="H123" s="11" t="str">
        <f>IF(COUNTIFS(Tabulka2[start. č.],Tabulka2[[#This Row],[start. č.]])&gt;1,"duplicita!","ok")</f>
        <v>ok</v>
      </c>
    </row>
    <row r="124" spans="2:8" x14ac:dyDescent="0.2">
      <c r="B124" s="18"/>
      <c r="C124" s="19"/>
      <c r="D124" s="18"/>
      <c r="E124" s="19"/>
      <c r="F124" s="18"/>
      <c r="G124" s="14" t="str">
        <f>IF(ISBLANK('1. Index'!$C$13),"-",IF(Tabulka2[[#This Row],[m/ž]]="M",VLOOKUP(Tabulka2[[#This Row],[ročník]],'2. Kategorie'!B:E,3,0),IF(Tabulka2[[#This Row],[m/ž]]="Z",VLOOKUP(Tabulka2[[#This Row],[ročník]],'2. Kategorie'!B:E,4,0),"?")))</f>
        <v>?</v>
      </c>
      <c r="H124" s="11" t="str">
        <f>IF(COUNTIFS(Tabulka2[start. č.],Tabulka2[[#This Row],[start. č.]])&gt;1,"duplicita!","ok")</f>
        <v>ok</v>
      </c>
    </row>
    <row r="125" spans="2:8" x14ac:dyDescent="0.2">
      <c r="B125" s="18"/>
      <c r="C125" s="19"/>
      <c r="D125" s="18"/>
      <c r="E125" s="19"/>
      <c r="F125" s="18"/>
      <c r="G125" s="14" t="str">
        <f>IF(ISBLANK('1. Index'!$C$13),"-",IF(Tabulka2[[#This Row],[m/ž]]="M",VLOOKUP(Tabulka2[[#This Row],[ročník]],'2. Kategorie'!B:E,3,0),IF(Tabulka2[[#This Row],[m/ž]]="Z",VLOOKUP(Tabulka2[[#This Row],[ročník]],'2. Kategorie'!B:E,4,0),"?")))</f>
        <v>?</v>
      </c>
      <c r="H125" s="11" t="str">
        <f>IF(COUNTIFS(Tabulka2[start. č.],Tabulka2[[#This Row],[start. č.]])&gt;1,"duplicita!","ok")</f>
        <v>ok</v>
      </c>
    </row>
    <row r="126" spans="2:8" x14ac:dyDescent="0.2">
      <c r="B126" s="18"/>
      <c r="C126" s="19"/>
      <c r="D126" s="18"/>
      <c r="E126" s="19"/>
      <c r="F126" s="18"/>
      <c r="G126" s="14" t="str">
        <f>IF(ISBLANK('1. Index'!$C$13),"-",IF(Tabulka2[[#This Row],[m/ž]]="M",VLOOKUP(Tabulka2[[#This Row],[ročník]],'2. Kategorie'!B:E,3,0),IF(Tabulka2[[#This Row],[m/ž]]="Z",VLOOKUP(Tabulka2[[#This Row],[ročník]],'2. Kategorie'!B:E,4,0),"?")))</f>
        <v>?</v>
      </c>
      <c r="H126" s="11" t="str">
        <f>IF(COUNTIFS(Tabulka2[start. č.],Tabulka2[[#This Row],[start. č.]])&gt;1,"duplicita!","ok")</f>
        <v>ok</v>
      </c>
    </row>
    <row r="127" spans="2:8" x14ac:dyDescent="0.2">
      <c r="B127" s="18"/>
      <c r="C127" s="19"/>
      <c r="D127" s="18"/>
      <c r="E127" s="19"/>
      <c r="F127" s="18"/>
      <c r="G127" s="14" t="str">
        <f>IF(ISBLANK('1. Index'!$C$13),"-",IF(Tabulka2[[#This Row],[m/ž]]="M",VLOOKUP(Tabulka2[[#This Row],[ročník]],'2. Kategorie'!B:E,3,0),IF(Tabulka2[[#This Row],[m/ž]]="Z",VLOOKUP(Tabulka2[[#This Row],[ročník]],'2. Kategorie'!B:E,4,0),"?")))</f>
        <v>?</v>
      </c>
      <c r="H127" s="11" t="str">
        <f>IF(COUNTIFS(Tabulka2[start. č.],Tabulka2[[#This Row],[start. č.]])&gt;1,"duplicita!","ok")</f>
        <v>ok</v>
      </c>
    </row>
    <row r="128" spans="2:8" x14ac:dyDescent="0.2">
      <c r="B128" s="18"/>
      <c r="C128" s="19"/>
      <c r="D128" s="18"/>
      <c r="E128" s="19"/>
      <c r="F128" s="18"/>
      <c r="G128" s="14" t="str">
        <f>IF(ISBLANK('1. Index'!$C$13),"-",IF(Tabulka2[[#This Row],[m/ž]]="M",VLOOKUP(Tabulka2[[#This Row],[ročník]],'2. Kategorie'!B:E,3,0),IF(Tabulka2[[#This Row],[m/ž]]="Z",VLOOKUP(Tabulka2[[#This Row],[ročník]],'2. Kategorie'!B:E,4,0),"?")))</f>
        <v>?</v>
      </c>
      <c r="H128" s="11" t="str">
        <f>IF(COUNTIFS(Tabulka2[start. č.],Tabulka2[[#This Row],[start. č.]])&gt;1,"duplicita!","ok")</f>
        <v>ok</v>
      </c>
    </row>
    <row r="129" spans="2:8" x14ac:dyDescent="0.2">
      <c r="B129" s="18"/>
      <c r="C129" s="19"/>
      <c r="D129" s="18"/>
      <c r="E129" s="19"/>
      <c r="F129" s="18"/>
      <c r="G129" s="14" t="str">
        <f>IF(ISBLANK('1. Index'!$C$13),"-",IF(Tabulka2[[#This Row],[m/ž]]="M",VLOOKUP(Tabulka2[[#This Row],[ročník]],'2. Kategorie'!B:E,3,0),IF(Tabulka2[[#This Row],[m/ž]]="Z",VLOOKUP(Tabulka2[[#This Row],[ročník]],'2. Kategorie'!B:E,4,0),"?")))</f>
        <v>?</v>
      </c>
      <c r="H129" s="11" t="str">
        <f>IF(COUNTIFS(Tabulka2[start. č.],Tabulka2[[#This Row],[start. č.]])&gt;1,"duplicita!","ok")</f>
        <v>ok</v>
      </c>
    </row>
    <row r="130" spans="2:8" x14ac:dyDescent="0.2">
      <c r="B130" s="18"/>
      <c r="C130" s="19"/>
      <c r="D130" s="18"/>
      <c r="E130" s="19"/>
      <c r="F130" s="18"/>
      <c r="G130" s="14" t="str">
        <f>IF(ISBLANK('1. Index'!$C$13),"-",IF(Tabulka2[[#This Row],[m/ž]]="M",VLOOKUP(Tabulka2[[#This Row],[ročník]],'2. Kategorie'!B:E,3,0),IF(Tabulka2[[#This Row],[m/ž]]="Z",VLOOKUP(Tabulka2[[#This Row],[ročník]],'2. Kategorie'!B:E,4,0),"?")))</f>
        <v>?</v>
      </c>
      <c r="H130" s="11" t="str">
        <f>IF(COUNTIFS(Tabulka2[start. č.],Tabulka2[[#This Row],[start. č.]])&gt;1,"duplicita!","ok")</f>
        <v>ok</v>
      </c>
    </row>
    <row r="131" spans="2:8" x14ac:dyDescent="0.2">
      <c r="B131" s="18"/>
      <c r="C131" s="19"/>
      <c r="D131" s="18"/>
      <c r="E131" s="19"/>
      <c r="F131" s="18"/>
      <c r="G131" s="14" t="str">
        <f>IF(ISBLANK('1. Index'!$C$13),"-",IF(Tabulka2[[#This Row],[m/ž]]="M",VLOOKUP(Tabulka2[[#This Row],[ročník]],'2. Kategorie'!B:E,3,0),IF(Tabulka2[[#This Row],[m/ž]]="Z",VLOOKUP(Tabulka2[[#This Row],[ročník]],'2. Kategorie'!B:E,4,0),"?")))</f>
        <v>?</v>
      </c>
      <c r="H131" s="11" t="str">
        <f>IF(COUNTIFS(Tabulka2[start. č.],Tabulka2[[#This Row],[start. č.]])&gt;1,"duplicita!","ok")</f>
        <v>ok</v>
      </c>
    </row>
    <row r="132" spans="2:8" x14ac:dyDescent="0.2">
      <c r="B132" s="18"/>
      <c r="C132" s="19"/>
      <c r="D132" s="18"/>
      <c r="E132" s="19"/>
      <c r="F132" s="18"/>
      <c r="G132" s="14" t="str">
        <f>IF(ISBLANK('1. Index'!$C$13),"-",IF(Tabulka2[[#This Row],[m/ž]]="M",VLOOKUP(Tabulka2[[#This Row],[ročník]],'2. Kategorie'!B:E,3,0),IF(Tabulka2[[#This Row],[m/ž]]="Z",VLOOKUP(Tabulka2[[#This Row],[ročník]],'2. Kategorie'!B:E,4,0),"?")))</f>
        <v>?</v>
      </c>
      <c r="H132" s="11" t="str">
        <f>IF(COUNTIFS(Tabulka2[start. č.],Tabulka2[[#This Row],[start. č.]])&gt;1,"duplicita!","ok")</f>
        <v>ok</v>
      </c>
    </row>
    <row r="133" spans="2:8" x14ac:dyDescent="0.2">
      <c r="B133" s="18"/>
      <c r="C133" s="19"/>
      <c r="D133" s="18"/>
      <c r="E133" s="19"/>
      <c r="F133" s="18"/>
      <c r="G133" s="14" t="str">
        <f>IF(ISBLANK('1. Index'!$C$13),"-",IF(Tabulka2[[#This Row],[m/ž]]="M",VLOOKUP(Tabulka2[[#This Row],[ročník]],'2. Kategorie'!B:E,3,0),IF(Tabulka2[[#This Row],[m/ž]]="Z",VLOOKUP(Tabulka2[[#This Row],[ročník]],'2. Kategorie'!B:E,4,0),"?")))</f>
        <v>?</v>
      </c>
      <c r="H133" s="11" t="str">
        <f>IF(COUNTIFS(Tabulka2[start. č.],Tabulka2[[#This Row],[start. č.]])&gt;1,"duplicita!","ok")</f>
        <v>ok</v>
      </c>
    </row>
    <row r="134" spans="2:8" x14ac:dyDescent="0.2">
      <c r="B134" s="18"/>
      <c r="C134" s="19"/>
      <c r="D134" s="18"/>
      <c r="E134" s="19"/>
      <c r="F134" s="18"/>
      <c r="G134" s="14" t="str">
        <f>IF(ISBLANK('1. Index'!$C$13),"-",IF(Tabulka2[[#This Row],[m/ž]]="M",VLOOKUP(Tabulka2[[#This Row],[ročník]],'2. Kategorie'!B:E,3,0),IF(Tabulka2[[#This Row],[m/ž]]="Z",VLOOKUP(Tabulka2[[#This Row],[ročník]],'2. Kategorie'!B:E,4,0),"?")))</f>
        <v>?</v>
      </c>
      <c r="H134" s="11" t="str">
        <f>IF(COUNTIFS(Tabulka2[start. č.],Tabulka2[[#This Row],[start. č.]])&gt;1,"duplicita!","ok")</f>
        <v>ok</v>
      </c>
    </row>
    <row r="135" spans="2:8" x14ac:dyDescent="0.2">
      <c r="B135" s="18"/>
      <c r="C135" s="19"/>
      <c r="D135" s="18"/>
      <c r="E135" s="19"/>
      <c r="F135" s="18"/>
      <c r="G135" s="14" t="str">
        <f>IF(ISBLANK('1. Index'!$C$13),"-",IF(Tabulka2[[#This Row],[m/ž]]="M",VLOOKUP(Tabulka2[[#This Row],[ročník]],'2. Kategorie'!B:E,3,0),IF(Tabulka2[[#This Row],[m/ž]]="Z",VLOOKUP(Tabulka2[[#This Row],[ročník]],'2. Kategorie'!B:E,4,0),"?")))</f>
        <v>?</v>
      </c>
      <c r="H135" s="11" t="str">
        <f>IF(COUNTIFS(Tabulka2[start. č.],Tabulka2[[#This Row],[start. č.]])&gt;1,"duplicita!","ok")</f>
        <v>ok</v>
      </c>
    </row>
    <row r="136" spans="2:8" x14ac:dyDescent="0.2">
      <c r="B136" s="18"/>
      <c r="C136" s="19"/>
      <c r="D136" s="18"/>
      <c r="E136" s="19"/>
      <c r="F136" s="18"/>
      <c r="G136" s="14" t="str">
        <f>IF(ISBLANK('1. Index'!$C$13),"-",IF(Tabulka2[[#This Row],[m/ž]]="M",VLOOKUP(Tabulka2[[#This Row],[ročník]],'2. Kategorie'!B:E,3,0),IF(Tabulka2[[#This Row],[m/ž]]="Z",VLOOKUP(Tabulka2[[#This Row],[ročník]],'2. Kategorie'!B:E,4,0),"?")))</f>
        <v>?</v>
      </c>
      <c r="H136" s="11" t="str">
        <f>IF(COUNTIFS(Tabulka2[start. č.],Tabulka2[[#This Row],[start. č.]])&gt;1,"duplicita!","ok")</f>
        <v>ok</v>
      </c>
    </row>
    <row r="137" spans="2:8" x14ac:dyDescent="0.2">
      <c r="B137" s="18"/>
      <c r="C137" s="19"/>
      <c r="D137" s="18"/>
      <c r="E137" s="19"/>
      <c r="F137" s="18"/>
      <c r="G137" s="14" t="str">
        <f>IF(ISBLANK('1. Index'!$C$13),"-",IF(Tabulka2[[#This Row],[m/ž]]="M",VLOOKUP(Tabulka2[[#This Row],[ročník]],'2. Kategorie'!B:E,3,0),IF(Tabulka2[[#This Row],[m/ž]]="Z",VLOOKUP(Tabulka2[[#This Row],[ročník]],'2. Kategorie'!B:E,4,0),"?")))</f>
        <v>?</v>
      </c>
      <c r="H137" s="11" t="str">
        <f>IF(COUNTIFS(Tabulka2[start. č.],Tabulka2[[#This Row],[start. č.]])&gt;1,"duplicita!","ok")</f>
        <v>ok</v>
      </c>
    </row>
    <row r="138" spans="2:8" x14ac:dyDescent="0.2">
      <c r="B138" s="18"/>
      <c r="C138" s="19"/>
      <c r="D138" s="18"/>
      <c r="E138" s="19"/>
      <c r="F138" s="18"/>
      <c r="G138" s="14" t="str">
        <f>IF(ISBLANK('1. Index'!$C$13),"-",IF(Tabulka2[[#This Row],[m/ž]]="M",VLOOKUP(Tabulka2[[#This Row],[ročník]],'2. Kategorie'!B:E,3,0),IF(Tabulka2[[#This Row],[m/ž]]="Z",VLOOKUP(Tabulka2[[#This Row],[ročník]],'2. Kategorie'!B:E,4,0),"?")))</f>
        <v>?</v>
      </c>
      <c r="H138" s="11" t="str">
        <f>IF(COUNTIFS(Tabulka2[start. č.],Tabulka2[[#This Row],[start. č.]])&gt;1,"duplicita!","ok")</f>
        <v>ok</v>
      </c>
    </row>
    <row r="139" spans="2:8" x14ac:dyDescent="0.2">
      <c r="B139" s="18"/>
      <c r="C139" s="19"/>
      <c r="D139" s="18"/>
      <c r="E139" s="19"/>
      <c r="F139" s="18"/>
      <c r="G139" s="14" t="str">
        <f>IF(ISBLANK('1. Index'!$C$13),"-",IF(Tabulka2[[#This Row],[m/ž]]="M",VLOOKUP(Tabulka2[[#This Row],[ročník]],'2. Kategorie'!B:E,3,0),IF(Tabulka2[[#This Row],[m/ž]]="Z",VLOOKUP(Tabulka2[[#This Row],[ročník]],'2. Kategorie'!B:E,4,0),"?")))</f>
        <v>?</v>
      </c>
      <c r="H139" s="11" t="str">
        <f>IF(COUNTIFS(Tabulka2[start. č.],Tabulka2[[#This Row],[start. č.]])&gt;1,"duplicita!","ok")</f>
        <v>ok</v>
      </c>
    </row>
    <row r="140" spans="2:8" x14ac:dyDescent="0.2">
      <c r="B140" s="18"/>
      <c r="C140" s="19"/>
      <c r="D140" s="18"/>
      <c r="E140" s="19"/>
      <c r="F140" s="18"/>
      <c r="G140" s="14" t="str">
        <f>IF(ISBLANK('1. Index'!$C$13),"-",IF(Tabulka2[[#This Row],[m/ž]]="M",VLOOKUP(Tabulka2[[#This Row],[ročník]],'2. Kategorie'!B:E,3,0),IF(Tabulka2[[#This Row],[m/ž]]="Z",VLOOKUP(Tabulka2[[#This Row],[ročník]],'2. Kategorie'!B:E,4,0),"?")))</f>
        <v>?</v>
      </c>
      <c r="H140" s="11" t="str">
        <f>IF(COUNTIFS(Tabulka2[start. č.],Tabulka2[[#This Row],[start. č.]])&gt;1,"duplicita!","ok")</f>
        <v>ok</v>
      </c>
    </row>
    <row r="141" spans="2:8" x14ac:dyDescent="0.2">
      <c r="B141" s="18"/>
      <c r="C141" s="19"/>
      <c r="D141" s="18"/>
      <c r="E141" s="19"/>
      <c r="F141" s="18"/>
      <c r="G141" s="14" t="str">
        <f>IF(ISBLANK('1. Index'!$C$13),"-",IF(Tabulka2[[#This Row],[m/ž]]="M",VLOOKUP(Tabulka2[[#This Row],[ročník]],'2. Kategorie'!B:E,3,0),IF(Tabulka2[[#This Row],[m/ž]]="Z",VLOOKUP(Tabulka2[[#This Row],[ročník]],'2. Kategorie'!B:E,4,0),"?")))</f>
        <v>?</v>
      </c>
      <c r="H141" s="11" t="str">
        <f>IF(COUNTIFS(Tabulka2[start. č.],Tabulka2[[#This Row],[start. č.]])&gt;1,"duplicita!","ok")</f>
        <v>ok</v>
      </c>
    </row>
    <row r="142" spans="2:8" x14ac:dyDescent="0.2">
      <c r="B142" s="18"/>
      <c r="C142" s="19"/>
      <c r="D142" s="18"/>
      <c r="E142" s="19"/>
      <c r="F142" s="18"/>
      <c r="G142" s="14" t="str">
        <f>IF(ISBLANK('1. Index'!$C$13),"-",IF(Tabulka2[[#This Row],[m/ž]]="M",VLOOKUP(Tabulka2[[#This Row],[ročník]],'2. Kategorie'!B:E,3,0),IF(Tabulka2[[#This Row],[m/ž]]="Z",VLOOKUP(Tabulka2[[#This Row],[ročník]],'2. Kategorie'!B:E,4,0),"?")))</f>
        <v>?</v>
      </c>
      <c r="H142" s="11" t="str">
        <f>IF(COUNTIFS(Tabulka2[start. č.],Tabulka2[[#This Row],[start. č.]])&gt;1,"duplicita!","ok")</f>
        <v>ok</v>
      </c>
    </row>
    <row r="143" spans="2:8" x14ac:dyDescent="0.2">
      <c r="B143" s="18"/>
      <c r="C143" s="19"/>
      <c r="D143" s="18"/>
      <c r="E143" s="19"/>
      <c r="F143" s="18"/>
      <c r="G143" s="14" t="str">
        <f>IF(ISBLANK('1. Index'!$C$13),"-",IF(Tabulka2[[#This Row],[m/ž]]="M",VLOOKUP(Tabulka2[[#This Row],[ročník]],'2. Kategorie'!B:E,3,0),IF(Tabulka2[[#This Row],[m/ž]]="Z",VLOOKUP(Tabulka2[[#This Row],[ročník]],'2. Kategorie'!B:E,4,0),"?")))</f>
        <v>?</v>
      </c>
      <c r="H143" s="11" t="str">
        <f>IF(COUNTIFS(Tabulka2[start. č.],Tabulka2[[#This Row],[start. č.]])&gt;1,"duplicita!","ok")</f>
        <v>ok</v>
      </c>
    </row>
    <row r="144" spans="2:8" x14ac:dyDescent="0.2">
      <c r="B144" s="18"/>
      <c r="C144" s="19"/>
      <c r="D144" s="18"/>
      <c r="E144" s="19"/>
      <c r="F144" s="18"/>
      <c r="G144" s="14" t="str">
        <f>IF(ISBLANK('1. Index'!$C$13),"-",IF(Tabulka2[[#This Row],[m/ž]]="M",VLOOKUP(Tabulka2[[#This Row],[ročník]],'2. Kategorie'!B:E,3,0),IF(Tabulka2[[#This Row],[m/ž]]="Z",VLOOKUP(Tabulka2[[#This Row],[ročník]],'2. Kategorie'!B:E,4,0),"?")))</f>
        <v>?</v>
      </c>
      <c r="H144" s="11" t="str">
        <f>IF(COUNTIFS(Tabulka2[start. č.],Tabulka2[[#This Row],[start. č.]])&gt;1,"duplicita!","ok")</f>
        <v>ok</v>
      </c>
    </row>
    <row r="145" spans="2:8" x14ac:dyDescent="0.2">
      <c r="B145" s="18"/>
      <c r="C145" s="19"/>
      <c r="D145" s="18"/>
      <c r="E145" s="19"/>
      <c r="F145" s="18"/>
      <c r="G145" s="14" t="str">
        <f>IF(ISBLANK('1. Index'!$C$13),"-",IF(Tabulka2[[#This Row],[m/ž]]="M",VLOOKUP(Tabulka2[[#This Row],[ročník]],'2. Kategorie'!B:E,3,0),IF(Tabulka2[[#This Row],[m/ž]]="Z",VLOOKUP(Tabulka2[[#This Row],[ročník]],'2. Kategorie'!B:E,4,0),"?")))</f>
        <v>?</v>
      </c>
      <c r="H145" s="11" t="str">
        <f>IF(COUNTIFS(Tabulka2[start. č.],Tabulka2[[#This Row],[start. č.]])&gt;1,"duplicita!","ok")</f>
        <v>ok</v>
      </c>
    </row>
    <row r="146" spans="2:8" x14ac:dyDescent="0.2">
      <c r="B146" s="18"/>
      <c r="C146" s="19"/>
      <c r="D146" s="18"/>
      <c r="E146" s="19"/>
      <c r="F146" s="18"/>
      <c r="G146" s="14" t="str">
        <f>IF(ISBLANK('1. Index'!$C$13),"-",IF(Tabulka2[[#This Row],[m/ž]]="M",VLOOKUP(Tabulka2[[#This Row],[ročník]],'2. Kategorie'!B:E,3,0),IF(Tabulka2[[#This Row],[m/ž]]="Z",VLOOKUP(Tabulka2[[#This Row],[ročník]],'2. Kategorie'!B:E,4,0),"?")))</f>
        <v>?</v>
      </c>
      <c r="H146" s="11" t="str">
        <f>IF(COUNTIFS(Tabulka2[start. č.],Tabulka2[[#This Row],[start. č.]])&gt;1,"duplicita!","ok")</f>
        <v>ok</v>
      </c>
    </row>
    <row r="147" spans="2:8" x14ac:dyDescent="0.2">
      <c r="B147" s="18"/>
      <c r="C147" s="19"/>
      <c r="D147" s="18"/>
      <c r="E147" s="19"/>
      <c r="F147" s="18"/>
      <c r="G147" s="14" t="str">
        <f>IF(ISBLANK('1. Index'!$C$13),"-",IF(Tabulka2[[#This Row],[m/ž]]="M",VLOOKUP(Tabulka2[[#This Row],[ročník]],'2. Kategorie'!B:E,3,0),IF(Tabulka2[[#This Row],[m/ž]]="Z",VLOOKUP(Tabulka2[[#This Row],[ročník]],'2. Kategorie'!B:E,4,0),"?")))</f>
        <v>?</v>
      </c>
      <c r="H147" s="11" t="str">
        <f>IF(COUNTIFS(Tabulka2[start. č.],Tabulka2[[#This Row],[start. č.]])&gt;1,"duplicita!","ok")</f>
        <v>ok</v>
      </c>
    </row>
    <row r="148" spans="2:8" x14ac:dyDescent="0.2">
      <c r="B148" s="18"/>
      <c r="C148" s="19"/>
      <c r="D148" s="18"/>
      <c r="E148" s="19"/>
      <c r="F148" s="18"/>
      <c r="G148" s="14" t="str">
        <f>IF(ISBLANK('1. Index'!$C$13),"-",IF(Tabulka2[[#This Row],[m/ž]]="M",VLOOKUP(Tabulka2[[#This Row],[ročník]],'2. Kategorie'!B:E,3,0),IF(Tabulka2[[#This Row],[m/ž]]="Z",VLOOKUP(Tabulka2[[#This Row],[ročník]],'2. Kategorie'!B:E,4,0),"?")))</f>
        <v>?</v>
      </c>
      <c r="H148" s="11" t="str">
        <f>IF(COUNTIFS(Tabulka2[start. č.],Tabulka2[[#This Row],[start. č.]])&gt;1,"duplicita!","ok")</f>
        <v>ok</v>
      </c>
    </row>
    <row r="149" spans="2:8" x14ac:dyDescent="0.2">
      <c r="B149" s="18"/>
      <c r="C149" s="19"/>
      <c r="D149" s="18"/>
      <c r="E149" s="19"/>
      <c r="F149" s="18"/>
      <c r="G149" s="14" t="str">
        <f>IF(ISBLANK('1. Index'!$C$13),"-",IF(Tabulka2[[#This Row],[m/ž]]="M",VLOOKUP(Tabulka2[[#This Row],[ročník]],'2. Kategorie'!B:E,3,0),IF(Tabulka2[[#This Row],[m/ž]]="Z",VLOOKUP(Tabulka2[[#This Row],[ročník]],'2. Kategorie'!B:E,4,0),"?")))</f>
        <v>?</v>
      </c>
      <c r="H149" s="11" t="str">
        <f>IF(COUNTIFS(Tabulka2[start. č.],Tabulka2[[#This Row],[start. č.]])&gt;1,"duplicita!","ok")</f>
        <v>ok</v>
      </c>
    </row>
    <row r="150" spans="2:8" x14ac:dyDescent="0.2">
      <c r="B150" s="18"/>
      <c r="C150" s="19"/>
      <c r="D150" s="18"/>
      <c r="E150" s="19"/>
      <c r="F150" s="18"/>
      <c r="G150" s="14" t="str">
        <f>IF(ISBLANK('1. Index'!$C$13),"-",IF(Tabulka2[[#This Row],[m/ž]]="M",VLOOKUP(Tabulka2[[#This Row],[ročník]],'2. Kategorie'!B:E,3,0),IF(Tabulka2[[#This Row],[m/ž]]="Z",VLOOKUP(Tabulka2[[#This Row],[ročník]],'2. Kategorie'!B:E,4,0),"?")))</f>
        <v>?</v>
      </c>
      <c r="H150" s="11" t="str">
        <f>IF(COUNTIFS(Tabulka2[start. č.],Tabulka2[[#This Row],[start. č.]])&gt;1,"duplicita!","ok")</f>
        <v>ok</v>
      </c>
    </row>
    <row r="151" spans="2:8" x14ac:dyDescent="0.2">
      <c r="B151" s="18"/>
      <c r="C151" s="19"/>
      <c r="D151" s="18"/>
      <c r="E151" s="19"/>
      <c r="F151" s="18"/>
      <c r="G151" s="14" t="str">
        <f>IF(ISBLANK('1. Index'!$C$13),"-",IF(Tabulka2[[#This Row],[m/ž]]="M",VLOOKUP(Tabulka2[[#This Row],[ročník]],'2. Kategorie'!B:E,3,0),IF(Tabulka2[[#This Row],[m/ž]]="Z",VLOOKUP(Tabulka2[[#This Row],[ročník]],'2. Kategorie'!B:E,4,0),"?")))</f>
        <v>?</v>
      </c>
      <c r="H151" s="11" t="str">
        <f>IF(COUNTIFS(Tabulka2[start. č.],Tabulka2[[#This Row],[start. č.]])&gt;1,"duplicita!","ok")</f>
        <v>ok</v>
      </c>
    </row>
    <row r="152" spans="2:8" x14ac:dyDescent="0.2">
      <c r="B152" s="18"/>
      <c r="C152" s="19"/>
      <c r="D152" s="18"/>
      <c r="E152" s="19"/>
      <c r="F152" s="18"/>
      <c r="G152" s="14" t="str">
        <f>IF(ISBLANK('1. Index'!$C$13),"-",IF(Tabulka2[[#This Row],[m/ž]]="M",VLOOKUP(Tabulka2[[#This Row],[ročník]],'2. Kategorie'!B:E,3,0),IF(Tabulka2[[#This Row],[m/ž]]="Z",VLOOKUP(Tabulka2[[#This Row],[ročník]],'2. Kategorie'!B:E,4,0),"?")))</f>
        <v>?</v>
      </c>
      <c r="H152" s="11" t="str">
        <f>IF(COUNTIFS(Tabulka2[start. č.],Tabulka2[[#This Row],[start. č.]])&gt;1,"duplicita!","ok")</f>
        <v>ok</v>
      </c>
    </row>
    <row r="153" spans="2:8" x14ac:dyDescent="0.2">
      <c r="B153" s="18"/>
      <c r="C153" s="19"/>
      <c r="D153" s="18"/>
      <c r="E153" s="19"/>
      <c r="F153" s="18"/>
      <c r="G153" s="14" t="str">
        <f>IF(ISBLANK('1. Index'!$C$13),"-",IF(Tabulka2[[#This Row],[m/ž]]="M",VLOOKUP(Tabulka2[[#This Row],[ročník]],'2. Kategorie'!B:E,3,0),IF(Tabulka2[[#This Row],[m/ž]]="Z",VLOOKUP(Tabulka2[[#This Row],[ročník]],'2. Kategorie'!B:E,4,0),"?")))</f>
        <v>?</v>
      </c>
      <c r="H153" s="11" t="str">
        <f>IF(COUNTIFS(Tabulka2[start. č.],Tabulka2[[#This Row],[start. č.]])&gt;1,"duplicita!","ok")</f>
        <v>ok</v>
      </c>
    </row>
    <row r="154" spans="2:8" x14ac:dyDescent="0.2">
      <c r="B154" s="18"/>
      <c r="C154" s="19"/>
      <c r="D154" s="18"/>
      <c r="E154" s="19"/>
      <c r="F154" s="18"/>
      <c r="G154" s="14" t="str">
        <f>IF(ISBLANK('1. Index'!$C$13),"-",IF(Tabulka2[[#This Row],[m/ž]]="M",VLOOKUP(Tabulka2[[#This Row],[ročník]],'2. Kategorie'!B:E,3,0),IF(Tabulka2[[#This Row],[m/ž]]="Z",VLOOKUP(Tabulka2[[#This Row],[ročník]],'2. Kategorie'!B:E,4,0),"?")))</f>
        <v>?</v>
      </c>
      <c r="H154" s="11" t="str">
        <f>IF(COUNTIFS(Tabulka2[start. č.],Tabulka2[[#This Row],[start. č.]])&gt;1,"duplicita!","ok")</f>
        <v>ok</v>
      </c>
    </row>
    <row r="155" spans="2:8" x14ac:dyDescent="0.2">
      <c r="B155" s="18"/>
      <c r="C155" s="19"/>
      <c r="D155" s="18"/>
      <c r="E155" s="19"/>
      <c r="F155" s="18"/>
      <c r="G155" s="14" t="str">
        <f>IF(ISBLANK('1. Index'!$C$13),"-",IF(Tabulka2[[#This Row],[m/ž]]="M",VLOOKUP(Tabulka2[[#This Row],[ročník]],'2. Kategorie'!B:E,3,0),IF(Tabulka2[[#This Row],[m/ž]]="Z",VLOOKUP(Tabulka2[[#This Row],[ročník]],'2. Kategorie'!B:E,4,0),"?")))</f>
        <v>?</v>
      </c>
      <c r="H155" s="11" t="str">
        <f>IF(COUNTIFS(Tabulka2[start. č.],Tabulka2[[#This Row],[start. č.]])&gt;1,"duplicita!","ok")</f>
        <v>ok</v>
      </c>
    </row>
    <row r="156" spans="2:8" x14ac:dyDescent="0.2">
      <c r="B156" s="18"/>
      <c r="C156" s="19"/>
      <c r="D156" s="18"/>
      <c r="E156" s="19"/>
      <c r="F156" s="18"/>
      <c r="G156" s="14" t="str">
        <f>IF(ISBLANK('1. Index'!$C$13),"-",IF(Tabulka2[[#This Row],[m/ž]]="M",VLOOKUP(Tabulka2[[#This Row],[ročník]],'2. Kategorie'!B:E,3,0),IF(Tabulka2[[#This Row],[m/ž]]="Z",VLOOKUP(Tabulka2[[#This Row],[ročník]],'2. Kategorie'!B:E,4,0),"?")))</f>
        <v>?</v>
      </c>
      <c r="H156" s="11" t="str">
        <f>IF(COUNTIFS(Tabulka2[start. č.],Tabulka2[[#This Row],[start. č.]])&gt;1,"duplicita!","ok")</f>
        <v>ok</v>
      </c>
    </row>
    <row r="157" spans="2:8" x14ac:dyDescent="0.2">
      <c r="B157" s="18"/>
      <c r="C157" s="19"/>
      <c r="D157" s="18"/>
      <c r="E157" s="19"/>
      <c r="F157" s="18"/>
      <c r="G157" s="14" t="str">
        <f>IF(ISBLANK('1. Index'!$C$13),"-",IF(Tabulka2[[#This Row],[m/ž]]="M",VLOOKUP(Tabulka2[[#This Row],[ročník]],'2. Kategorie'!B:E,3,0),IF(Tabulka2[[#This Row],[m/ž]]="Z",VLOOKUP(Tabulka2[[#This Row],[ročník]],'2. Kategorie'!B:E,4,0),"?")))</f>
        <v>?</v>
      </c>
      <c r="H157" s="11" t="str">
        <f>IF(COUNTIFS(Tabulka2[start. č.],Tabulka2[[#This Row],[start. č.]])&gt;1,"duplicita!","ok")</f>
        <v>ok</v>
      </c>
    </row>
    <row r="158" spans="2:8" x14ac:dyDescent="0.2">
      <c r="B158" s="18"/>
      <c r="C158" s="19"/>
      <c r="D158" s="18"/>
      <c r="E158" s="19"/>
      <c r="F158" s="18"/>
      <c r="G158" s="14" t="str">
        <f>IF(ISBLANK('1. Index'!$C$13),"-",IF(Tabulka2[[#This Row],[m/ž]]="M",VLOOKUP(Tabulka2[[#This Row],[ročník]],'2. Kategorie'!B:E,3,0),IF(Tabulka2[[#This Row],[m/ž]]="Z",VLOOKUP(Tabulka2[[#This Row],[ročník]],'2. Kategorie'!B:E,4,0),"?")))</f>
        <v>?</v>
      </c>
      <c r="H158" s="11" t="str">
        <f>IF(COUNTIFS(Tabulka2[start. č.],Tabulka2[[#This Row],[start. č.]])&gt;1,"duplicita!","ok")</f>
        <v>ok</v>
      </c>
    </row>
    <row r="159" spans="2:8" x14ac:dyDescent="0.2">
      <c r="B159" s="18"/>
      <c r="C159" s="19"/>
      <c r="D159" s="18"/>
      <c r="E159" s="19"/>
      <c r="F159" s="18"/>
      <c r="G159" s="14" t="str">
        <f>IF(ISBLANK('1. Index'!$C$13),"-",IF(Tabulka2[[#This Row],[m/ž]]="M",VLOOKUP(Tabulka2[[#This Row],[ročník]],'2. Kategorie'!B:E,3,0),IF(Tabulka2[[#This Row],[m/ž]]="Z",VLOOKUP(Tabulka2[[#This Row],[ročník]],'2. Kategorie'!B:E,4,0),"?")))</f>
        <v>?</v>
      </c>
      <c r="H159" s="11" t="str">
        <f>IF(COUNTIFS(Tabulka2[start. č.],Tabulka2[[#This Row],[start. č.]])&gt;1,"duplicita!","ok")</f>
        <v>ok</v>
      </c>
    </row>
    <row r="160" spans="2:8" x14ac:dyDescent="0.2">
      <c r="B160" s="18"/>
      <c r="C160" s="19"/>
      <c r="D160" s="18"/>
      <c r="E160" s="19"/>
      <c r="F160" s="18"/>
      <c r="G160" s="14" t="str">
        <f>IF(ISBLANK('1. Index'!$C$13),"-",IF(Tabulka2[[#This Row],[m/ž]]="M",VLOOKUP(Tabulka2[[#This Row],[ročník]],'2. Kategorie'!B:E,3,0),IF(Tabulka2[[#This Row],[m/ž]]="Z",VLOOKUP(Tabulka2[[#This Row],[ročník]],'2. Kategorie'!B:E,4,0),"?")))</f>
        <v>?</v>
      </c>
      <c r="H160" s="11" t="str">
        <f>IF(COUNTIFS(Tabulka2[start. č.],Tabulka2[[#This Row],[start. č.]])&gt;1,"duplicita!","ok")</f>
        <v>ok</v>
      </c>
    </row>
    <row r="161" spans="2:8" x14ac:dyDescent="0.2">
      <c r="B161" s="18"/>
      <c r="C161" s="19"/>
      <c r="D161" s="18"/>
      <c r="E161" s="19"/>
      <c r="F161" s="18"/>
      <c r="G161" s="14" t="str">
        <f>IF(ISBLANK('1. Index'!$C$13),"-",IF(Tabulka2[[#This Row],[m/ž]]="M",VLOOKUP(Tabulka2[[#This Row],[ročník]],'2. Kategorie'!B:E,3,0),IF(Tabulka2[[#This Row],[m/ž]]="Z",VLOOKUP(Tabulka2[[#This Row],[ročník]],'2. Kategorie'!B:E,4,0),"?")))</f>
        <v>?</v>
      </c>
      <c r="H161" s="11" t="str">
        <f>IF(COUNTIFS(Tabulka2[start. č.],Tabulka2[[#This Row],[start. č.]])&gt;1,"duplicita!","ok")</f>
        <v>ok</v>
      </c>
    </row>
    <row r="162" spans="2:8" x14ac:dyDescent="0.2">
      <c r="B162" s="18"/>
      <c r="C162" s="19"/>
      <c r="D162" s="18"/>
      <c r="E162" s="19"/>
      <c r="F162" s="18"/>
      <c r="G162" s="14" t="str">
        <f>IF(ISBLANK('1. Index'!$C$13),"-",IF(Tabulka2[[#This Row],[m/ž]]="M",VLOOKUP(Tabulka2[[#This Row],[ročník]],'2. Kategorie'!B:E,3,0),IF(Tabulka2[[#This Row],[m/ž]]="Z",VLOOKUP(Tabulka2[[#This Row],[ročník]],'2. Kategorie'!B:E,4,0),"?")))</f>
        <v>?</v>
      </c>
      <c r="H162" s="11" t="str">
        <f>IF(COUNTIFS(Tabulka2[start. č.],Tabulka2[[#This Row],[start. č.]])&gt;1,"duplicita!","ok")</f>
        <v>ok</v>
      </c>
    </row>
    <row r="163" spans="2:8" x14ac:dyDescent="0.2">
      <c r="B163" s="18"/>
      <c r="C163" s="19"/>
      <c r="D163" s="18"/>
      <c r="E163" s="19"/>
      <c r="F163" s="18"/>
      <c r="G163" s="14" t="str">
        <f>IF(ISBLANK('1. Index'!$C$13),"-",IF(Tabulka2[[#This Row],[m/ž]]="M",VLOOKUP(Tabulka2[[#This Row],[ročník]],'2. Kategorie'!B:E,3,0),IF(Tabulka2[[#This Row],[m/ž]]="Z",VLOOKUP(Tabulka2[[#This Row],[ročník]],'2. Kategorie'!B:E,4,0),"?")))</f>
        <v>?</v>
      </c>
      <c r="H163" s="11" t="str">
        <f>IF(COUNTIFS(Tabulka2[start. č.],Tabulka2[[#This Row],[start. č.]])&gt;1,"duplicita!","ok")</f>
        <v>ok</v>
      </c>
    </row>
    <row r="164" spans="2:8" x14ac:dyDescent="0.2">
      <c r="B164" s="18"/>
      <c r="C164" s="19"/>
      <c r="D164" s="18"/>
      <c r="E164" s="19"/>
      <c r="F164" s="18"/>
      <c r="G164" s="14" t="str">
        <f>IF(ISBLANK('1. Index'!$C$13),"-",IF(Tabulka2[[#This Row],[m/ž]]="M",VLOOKUP(Tabulka2[[#This Row],[ročník]],'2. Kategorie'!B:E,3,0),IF(Tabulka2[[#This Row],[m/ž]]="Z",VLOOKUP(Tabulka2[[#This Row],[ročník]],'2. Kategorie'!B:E,4,0),"?")))</f>
        <v>?</v>
      </c>
      <c r="H164" s="11" t="str">
        <f>IF(COUNTIFS(Tabulka2[start. č.],Tabulka2[[#This Row],[start. č.]])&gt;1,"duplicita!","ok")</f>
        <v>ok</v>
      </c>
    </row>
    <row r="165" spans="2:8" x14ac:dyDescent="0.2">
      <c r="B165" s="18"/>
      <c r="C165" s="19"/>
      <c r="D165" s="18"/>
      <c r="E165" s="19"/>
      <c r="F165" s="18"/>
      <c r="G165" s="14" t="str">
        <f>IF(ISBLANK('1. Index'!$C$13),"-",IF(Tabulka2[[#This Row],[m/ž]]="M",VLOOKUP(Tabulka2[[#This Row],[ročník]],'2. Kategorie'!B:E,3,0),IF(Tabulka2[[#This Row],[m/ž]]="Z",VLOOKUP(Tabulka2[[#This Row],[ročník]],'2. Kategorie'!B:E,4,0),"?")))</f>
        <v>?</v>
      </c>
      <c r="H165" s="11" t="str">
        <f>IF(COUNTIFS(Tabulka2[start. č.],Tabulka2[[#This Row],[start. č.]])&gt;1,"duplicita!","ok")</f>
        <v>ok</v>
      </c>
    </row>
    <row r="166" spans="2:8" x14ac:dyDescent="0.2">
      <c r="B166" s="18"/>
      <c r="C166" s="19"/>
      <c r="D166" s="18"/>
      <c r="E166" s="19"/>
      <c r="F166" s="18"/>
      <c r="G166" s="14" t="str">
        <f>IF(ISBLANK('1. Index'!$C$13),"-",IF(Tabulka2[[#This Row],[m/ž]]="M",VLOOKUP(Tabulka2[[#This Row],[ročník]],'2. Kategorie'!B:E,3,0),IF(Tabulka2[[#This Row],[m/ž]]="Z",VLOOKUP(Tabulka2[[#This Row],[ročník]],'2. Kategorie'!B:E,4,0),"?")))</f>
        <v>?</v>
      </c>
      <c r="H166" s="11" t="str">
        <f>IF(COUNTIFS(Tabulka2[start. č.],Tabulka2[[#This Row],[start. č.]])&gt;1,"duplicita!","ok")</f>
        <v>ok</v>
      </c>
    </row>
    <row r="167" spans="2:8" x14ac:dyDescent="0.2">
      <c r="B167" s="18"/>
      <c r="C167" s="19"/>
      <c r="D167" s="18"/>
      <c r="E167" s="19"/>
      <c r="F167" s="18"/>
      <c r="G167" s="14" t="str">
        <f>IF(ISBLANK('1. Index'!$C$13),"-",IF(Tabulka2[[#This Row],[m/ž]]="M",VLOOKUP(Tabulka2[[#This Row],[ročník]],'2. Kategorie'!B:E,3,0),IF(Tabulka2[[#This Row],[m/ž]]="Z",VLOOKUP(Tabulka2[[#This Row],[ročník]],'2. Kategorie'!B:E,4,0),"?")))</f>
        <v>?</v>
      </c>
      <c r="H167" s="11" t="str">
        <f>IF(COUNTIFS(Tabulka2[start. č.],Tabulka2[[#This Row],[start. č.]])&gt;1,"duplicita!","ok")</f>
        <v>ok</v>
      </c>
    </row>
    <row r="168" spans="2:8" x14ac:dyDescent="0.2">
      <c r="B168" s="18"/>
      <c r="C168" s="19"/>
      <c r="D168" s="18"/>
      <c r="E168" s="19"/>
      <c r="F168" s="18"/>
      <c r="G168" s="14" t="str">
        <f>IF(ISBLANK('1. Index'!$C$13),"-",IF(Tabulka2[[#This Row],[m/ž]]="M",VLOOKUP(Tabulka2[[#This Row],[ročník]],'2. Kategorie'!B:E,3,0),IF(Tabulka2[[#This Row],[m/ž]]="Z",VLOOKUP(Tabulka2[[#This Row],[ročník]],'2. Kategorie'!B:E,4,0),"?")))</f>
        <v>?</v>
      </c>
      <c r="H168" s="11" t="str">
        <f>IF(COUNTIFS(Tabulka2[start. č.],Tabulka2[[#This Row],[start. č.]])&gt;1,"duplicita!","ok")</f>
        <v>ok</v>
      </c>
    </row>
    <row r="169" spans="2:8" x14ac:dyDescent="0.2">
      <c r="B169" s="18"/>
      <c r="C169" s="19"/>
      <c r="D169" s="18"/>
      <c r="E169" s="19"/>
      <c r="F169" s="18"/>
      <c r="G169" s="14" t="str">
        <f>IF(ISBLANK('1. Index'!$C$13),"-",IF(Tabulka2[[#This Row],[m/ž]]="M",VLOOKUP(Tabulka2[[#This Row],[ročník]],'2. Kategorie'!B:E,3,0),IF(Tabulka2[[#This Row],[m/ž]]="Z",VLOOKUP(Tabulka2[[#This Row],[ročník]],'2. Kategorie'!B:E,4,0),"?")))</f>
        <v>?</v>
      </c>
      <c r="H169" s="11" t="str">
        <f>IF(COUNTIFS(Tabulka2[start. č.],Tabulka2[[#This Row],[start. č.]])&gt;1,"duplicita!","ok")</f>
        <v>ok</v>
      </c>
    </row>
    <row r="170" spans="2:8" x14ac:dyDescent="0.2">
      <c r="B170" s="18"/>
      <c r="C170" s="19"/>
      <c r="D170" s="18"/>
      <c r="E170" s="19"/>
      <c r="F170" s="18"/>
      <c r="G170" s="14" t="str">
        <f>IF(ISBLANK('1. Index'!$C$13),"-",IF(Tabulka2[[#This Row],[m/ž]]="M",VLOOKUP(Tabulka2[[#This Row],[ročník]],'2. Kategorie'!B:E,3,0),IF(Tabulka2[[#This Row],[m/ž]]="Z",VLOOKUP(Tabulka2[[#This Row],[ročník]],'2. Kategorie'!B:E,4,0),"?")))</f>
        <v>?</v>
      </c>
      <c r="H170" s="11" t="str">
        <f>IF(COUNTIFS(Tabulka2[start. č.],Tabulka2[[#This Row],[start. č.]])&gt;1,"duplicita!","ok")</f>
        <v>ok</v>
      </c>
    </row>
    <row r="171" spans="2:8" x14ac:dyDescent="0.2">
      <c r="B171" s="18"/>
      <c r="C171" s="19"/>
      <c r="D171" s="18"/>
      <c r="E171" s="19"/>
      <c r="F171" s="18"/>
      <c r="G171" s="14" t="str">
        <f>IF(ISBLANK('1. Index'!$C$13),"-",IF(Tabulka2[[#This Row],[m/ž]]="M",VLOOKUP(Tabulka2[[#This Row],[ročník]],'2. Kategorie'!B:E,3,0),IF(Tabulka2[[#This Row],[m/ž]]="Z",VLOOKUP(Tabulka2[[#This Row],[ročník]],'2. Kategorie'!B:E,4,0),"?")))</f>
        <v>?</v>
      </c>
      <c r="H171" s="11" t="str">
        <f>IF(COUNTIFS(Tabulka2[start. č.],Tabulka2[[#This Row],[start. č.]])&gt;1,"duplicita!","ok")</f>
        <v>ok</v>
      </c>
    </row>
    <row r="172" spans="2:8" x14ac:dyDescent="0.2">
      <c r="B172" s="18"/>
      <c r="C172" s="19"/>
      <c r="D172" s="18"/>
      <c r="E172" s="19"/>
      <c r="F172" s="18"/>
      <c r="G172" s="14" t="str">
        <f>IF(ISBLANK('1. Index'!$C$13),"-",IF(Tabulka2[[#This Row],[m/ž]]="M",VLOOKUP(Tabulka2[[#This Row],[ročník]],'2. Kategorie'!B:E,3,0),IF(Tabulka2[[#This Row],[m/ž]]="Z",VLOOKUP(Tabulka2[[#This Row],[ročník]],'2. Kategorie'!B:E,4,0),"?")))</f>
        <v>?</v>
      </c>
      <c r="H172" s="11" t="str">
        <f>IF(COUNTIFS(Tabulka2[start. č.],Tabulka2[[#This Row],[start. č.]])&gt;1,"duplicita!","ok")</f>
        <v>ok</v>
      </c>
    </row>
    <row r="173" spans="2:8" x14ac:dyDescent="0.2">
      <c r="B173" s="18"/>
      <c r="C173" s="19"/>
      <c r="D173" s="18"/>
      <c r="E173" s="19"/>
      <c r="F173" s="18"/>
      <c r="G173" s="14" t="str">
        <f>IF(ISBLANK('1. Index'!$C$13),"-",IF(Tabulka2[[#This Row],[m/ž]]="M",VLOOKUP(Tabulka2[[#This Row],[ročník]],'2. Kategorie'!B:E,3,0),IF(Tabulka2[[#This Row],[m/ž]]="Z",VLOOKUP(Tabulka2[[#This Row],[ročník]],'2. Kategorie'!B:E,4,0),"?")))</f>
        <v>?</v>
      </c>
      <c r="H173" s="11" t="str">
        <f>IF(COUNTIFS(Tabulka2[start. č.],Tabulka2[[#This Row],[start. č.]])&gt;1,"duplicita!","ok")</f>
        <v>ok</v>
      </c>
    </row>
    <row r="174" spans="2:8" x14ac:dyDescent="0.2">
      <c r="B174" s="18"/>
      <c r="C174" s="19"/>
      <c r="D174" s="18"/>
      <c r="E174" s="19"/>
      <c r="F174" s="18"/>
      <c r="G174" s="14" t="str">
        <f>IF(ISBLANK('1. Index'!$C$13),"-",IF(Tabulka2[[#This Row],[m/ž]]="M",VLOOKUP(Tabulka2[[#This Row],[ročník]],'2. Kategorie'!B:E,3,0),IF(Tabulka2[[#This Row],[m/ž]]="Z",VLOOKUP(Tabulka2[[#This Row],[ročník]],'2. Kategorie'!B:E,4,0),"?")))</f>
        <v>?</v>
      </c>
      <c r="H174" s="11" t="str">
        <f>IF(COUNTIFS(Tabulka2[start. č.],Tabulka2[[#This Row],[start. č.]])&gt;1,"duplicita!","ok")</f>
        <v>ok</v>
      </c>
    </row>
    <row r="175" spans="2:8" x14ac:dyDescent="0.2">
      <c r="B175" s="18"/>
      <c r="C175" s="19"/>
      <c r="D175" s="18"/>
      <c r="E175" s="19"/>
      <c r="F175" s="18"/>
      <c r="G175" s="14" t="str">
        <f>IF(ISBLANK('1. Index'!$C$13),"-",IF(Tabulka2[[#This Row],[m/ž]]="M",VLOOKUP(Tabulka2[[#This Row],[ročník]],'2. Kategorie'!B:E,3,0),IF(Tabulka2[[#This Row],[m/ž]]="Z",VLOOKUP(Tabulka2[[#This Row],[ročník]],'2. Kategorie'!B:E,4,0),"?")))</f>
        <v>?</v>
      </c>
      <c r="H175" s="11" t="str">
        <f>IF(COUNTIFS(Tabulka2[start. č.],Tabulka2[[#This Row],[start. č.]])&gt;1,"duplicita!","ok")</f>
        <v>ok</v>
      </c>
    </row>
    <row r="176" spans="2:8" x14ac:dyDescent="0.2">
      <c r="B176" s="18"/>
      <c r="C176" s="19"/>
      <c r="D176" s="18"/>
      <c r="E176" s="19"/>
      <c r="F176" s="18"/>
      <c r="G176" s="14" t="str">
        <f>IF(ISBLANK('1. Index'!$C$13),"-",IF(Tabulka2[[#This Row],[m/ž]]="M",VLOOKUP(Tabulka2[[#This Row],[ročník]],'2. Kategorie'!B:E,3,0),IF(Tabulka2[[#This Row],[m/ž]]="Z",VLOOKUP(Tabulka2[[#This Row],[ročník]],'2. Kategorie'!B:E,4,0),"?")))</f>
        <v>?</v>
      </c>
      <c r="H176" s="11" t="str">
        <f>IF(COUNTIFS(Tabulka2[start. č.],Tabulka2[[#This Row],[start. č.]])&gt;1,"duplicita!","ok")</f>
        <v>ok</v>
      </c>
    </row>
    <row r="177" spans="2:8" x14ac:dyDescent="0.2">
      <c r="B177" s="18"/>
      <c r="C177" s="19"/>
      <c r="D177" s="18"/>
      <c r="E177" s="19"/>
      <c r="F177" s="18"/>
      <c r="G177" s="14" t="str">
        <f>IF(ISBLANK('1. Index'!$C$13),"-",IF(Tabulka2[[#This Row],[m/ž]]="M",VLOOKUP(Tabulka2[[#This Row],[ročník]],'2. Kategorie'!B:E,3,0),IF(Tabulka2[[#This Row],[m/ž]]="Z",VLOOKUP(Tabulka2[[#This Row],[ročník]],'2. Kategorie'!B:E,4,0),"?")))</f>
        <v>?</v>
      </c>
      <c r="H177" s="11" t="str">
        <f>IF(COUNTIFS(Tabulka2[start. č.],Tabulka2[[#This Row],[start. č.]])&gt;1,"duplicita!","ok")</f>
        <v>ok</v>
      </c>
    </row>
    <row r="178" spans="2:8" x14ac:dyDescent="0.2">
      <c r="B178" s="18"/>
      <c r="C178" s="19"/>
      <c r="D178" s="18"/>
      <c r="E178" s="19"/>
      <c r="F178" s="18"/>
      <c r="G178" s="14" t="str">
        <f>IF(ISBLANK('1. Index'!$C$13),"-",IF(Tabulka2[[#This Row],[m/ž]]="M",VLOOKUP(Tabulka2[[#This Row],[ročník]],'2. Kategorie'!B:E,3,0),IF(Tabulka2[[#This Row],[m/ž]]="Z",VLOOKUP(Tabulka2[[#This Row],[ročník]],'2. Kategorie'!B:E,4,0),"?")))</f>
        <v>?</v>
      </c>
      <c r="H178" s="11" t="str">
        <f>IF(COUNTIFS(Tabulka2[start. č.],Tabulka2[[#This Row],[start. č.]])&gt;1,"duplicita!","ok")</f>
        <v>ok</v>
      </c>
    </row>
    <row r="179" spans="2:8" x14ac:dyDescent="0.2">
      <c r="B179" s="18"/>
      <c r="C179" s="19"/>
      <c r="D179" s="18"/>
      <c r="E179" s="19"/>
      <c r="F179" s="18"/>
      <c r="G179" s="14" t="str">
        <f>IF(ISBLANK('1. Index'!$C$13),"-",IF(Tabulka2[[#This Row],[m/ž]]="M",VLOOKUP(Tabulka2[[#This Row],[ročník]],'2. Kategorie'!B:E,3,0),IF(Tabulka2[[#This Row],[m/ž]]="Z",VLOOKUP(Tabulka2[[#This Row],[ročník]],'2. Kategorie'!B:E,4,0),"?")))</f>
        <v>?</v>
      </c>
      <c r="H179" s="11" t="str">
        <f>IF(COUNTIFS(Tabulka2[start. č.],Tabulka2[[#This Row],[start. č.]])&gt;1,"duplicita!","ok")</f>
        <v>ok</v>
      </c>
    </row>
    <row r="180" spans="2:8" x14ac:dyDescent="0.2">
      <c r="B180" s="18"/>
      <c r="C180" s="19"/>
      <c r="D180" s="18"/>
      <c r="E180" s="19"/>
      <c r="F180" s="18"/>
      <c r="G180" s="14" t="str">
        <f>IF(ISBLANK('1. Index'!$C$13),"-",IF(Tabulka2[[#This Row],[m/ž]]="M",VLOOKUP(Tabulka2[[#This Row],[ročník]],'2. Kategorie'!B:E,3,0),IF(Tabulka2[[#This Row],[m/ž]]="Z",VLOOKUP(Tabulka2[[#This Row],[ročník]],'2. Kategorie'!B:E,4,0),"?")))</f>
        <v>?</v>
      </c>
      <c r="H180" s="11" t="str">
        <f>IF(COUNTIFS(Tabulka2[start. č.],Tabulka2[[#This Row],[start. č.]])&gt;1,"duplicita!","ok")</f>
        <v>ok</v>
      </c>
    </row>
    <row r="181" spans="2:8" x14ac:dyDescent="0.2">
      <c r="B181" s="18"/>
      <c r="C181" s="19"/>
      <c r="D181" s="18"/>
      <c r="E181" s="19"/>
      <c r="F181" s="18"/>
      <c r="G181" s="14" t="str">
        <f>IF(ISBLANK('1. Index'!$C$13),"-",IF(Tabulka2[[#This Row],[m/ž]]="M",VLOOKUP(Tabulka2[[#This Row],[ročník]],'2. Kategorie'!B:E,3,0),IF(Tabulka2[[#This Row],[m/ž]]="Z",VLOOKUP(Tabulka2[[#This Row],[ročník]],'2. Kategorie'!B:E,4,0),"?")))</f>
        <v>?</v>
      </c>
      <c r="H181" s="11" t="str">
        <f>IF(COUNTIFS(Tabulka2[start. č.],Tabulka2[[#This Row],[start. č.]])&gt;1,"duplicita!","ok")</f>
        <v>ok</v>
      </c>
    </row>
    <row r="182" spans="2:8" x14ac:dyDescent="0.2">
      <c r="B182" s="18"/>
      <c r="C182" s="19"/>
      <c r="D182" s="18"/>
      <c r="E182" s="19"/>
      <c r="F182" s="18"/>
      <c r="G182" s="14" t="str">
        <f>IF(ISBLANK('1. Index'!$C$13),"-",IF(Tabulka2[[#This Row],[m/ž]]="M",VLOOKUP(Tabulka2[[#This Row],[ročník]],'2. Kategorie'!B:E,3,0),IF(Tabulka2[[#This Row],[m/ž]]="Z",VLOOKUP(Tabulka2[[#This Row],[ročník]],'2. Kategorie'!B:E,4,0),"?")))</f>
        <v>?</v>
      </c>
      <c r="H182" s="11" t="str">
        <f>IF(COUNTIFS(Tabulka2[start. č.],Tabulka2[[#This Row],[start. č.]])&gt;1,"duplicita!","ok")</f>
        <v>ok</v>
      </c>
    </row>
    <row r="183" spans="2:8" x14ac:dyDescent="0.2">
      <c r="B183" s="18"/>
      <c r="C183" s="19"/>
      <c r="D183" s="18"/>
      <c r="E183" s="19"/>
      <c r="F183" s="18"/>
      <c r="G183" s="14" t="str">
        <f>IF(ISBLANK('1. Index'!$C$13),"-",IF(Tabulka2[[#This Row],[m/ž]]="M",VLOOKUP(Tabulka2[[#This Row],[ročník]],'2. Kategorie'!B:E,3,0),IF(Tabulka2[[#This Row],[m/ž]]="Z",VLOOKUP(Tabulka2[[#This Row],[ročník]],'2. Kategorie'!B:E,4,0),"?")))</f>
        <v>?</v>
      </c>
      <c r="H183" s="11" t="str">
        <f>IF(COUNTIFS(Tabulka2[start. č.],Tabulka2[[#This Row],[start. č.]])&gt;1,"duplicita!","ok")</f>
        <v>ok</v>
      </c>
    </row>
    <row r="184" spans="2:8" x14ac:dyDescent="0.2">
      <c r="B184" s="18"/>
      <c r="C184" s="19"/>
      <c r="D184" s="18"/>
      <c r="E184" s="19"/>
      <c r="F184" s="18"/>
      <c r="G184" s="14" t="str">
        <f>IF(ISBLANK('1. Index'!$C$13),"-",IF(Tabulka2[[#This Row],[m/ž]]="M",VLOOKUP(Tabulka2[[#This Row],[ročník]],'2. Kategorie'!B:E,3,0),IF(Tabulka2[[#This Row],[m/ž]]="Z",VLOOKUP(Tabulka2[[#This Row],[ročník]],'2. Kategorie'!B:E,4,0),"?")))</f>
        <v>?</v>
      </c>
      <c r="H184" s="11" t="str">
        <f>IF(COUNTIFS(Tabulka2[start. č.],Tabulka2[[#This Row],[start. č.]])&gt;1,"duplicita!","ok")</f>
        <v>ok</v>
      </c>
    </row>
    <row r="185" spans="2:8" x14ac:dyDescent="0.2">
      <c r="B185" s="18"/>
      <c r="C185" s="19"/>
      <c r="D185" s="18"/>
      <c r="E185" s="19"/>
      <c r="F185" s="18"/>
      <c r="G185" s="14" t="str">
        <f>IF(ISBLANK('1. Index'!$C$13),"-",IF(Tabulka2[[#This Row],[m/ž]]="M",VLOOKUP(Tabulka2[[#This Row],[ročník]],'2. Kategorie'!B:E,3,0),IF(Tabulka2[[#This Row],[m/ž]]="Z",VLOOKUP(Tabulka2[[#This Row],[ročník]],'2. Kategorie'!B:E,4,0),"?")))</f>
        <v>?</v>
      </c>
      <c r="H185" s="11" t="str">
        <f>IF(COUNTIFS(Tabulka2[start. č.],Tabulka2[[#This Row],[start. č.]])&gt;1,"duplicita!","ok")</f>
        <v>ok</v>
      </c>
    </row>
    <row r="186" spans="2:8" x14ac:dyDescent="0.2">
      <c r="B186" s="18"/>
      <c r="C186" s="19"/>
      <c r="D186" s="18"/>
      <c r="E186" s="19"/>
      <c r="F186" s="18"/>
      <c r="G186" s="14" t="str">
        <f>IF(ISBLANK('1. Index'!$C$13),"-",IF(Tabulka2[[#This Row],[m/ž]]="M",VLOOKUP(Tabulka2[[#This Row],[ročník]],'2. Kategorie'!B:E,3,0),IF(Tabulka2[[#This Row],[m/ž]]="Z",VLOOKUP(Tabulka2[[#This Row],[ročník]],'2. Kategorie'!B:E,4,0),"?")))</f>
        <v>?</v>
      </c>
      <c r="H186" s="11" t="str">
        <f>IF(COUNTIFS(Tabulka2[start. č.],Tabulka2[[#This Row],[start. č.]])&gt;1,"duplicita!","ok")</f>
        <v>ok</v>
      </c>
    </row>
    <row r="187" spans="2:8" x14ac:dyDescent="0.2">
      <c r="B187" s="18"/>
      <c r="C187" s="19"/>
      <c r="D187" s="18"/>
      <c r="E187" s="19"/>
      <c r="F187" s="18"/>
      <c r="G187" s="14" t="str">
        <f>IF(ISBLANK('1. Index'!$C$13),"-",IF(Tabulka2[[#This Row],[m/ž]]="M",VLOOKUP(Tabulka2[[#This Row],[ročník]],'2. Kategorie'!B:E,3,0),IF(Tabulka2[[#This Row],[m/ž]]="Z",VLOOKUP(Tabulka2[[#This Row],[ročník]],'2. Kategorie'!B:E,4,0),"?")))</f>
        <v>?</v>
      </c>
      <c r="H187" s="11" t="str">
        <f>IF(COUNTIFS(Tabulka2[start. č.],Tabulka2[[#This Row],[start. č.]])&gt;1,"duplicita!","ok")</f>
        <v>ok</v>
      </c>
    </row>
    <row r="188" spans="2:8" x14ac:dyDescent="0.2">
      <c r="B188" s="18"/>
      <c r="C188" s="19"/>
      <c r="D188" s="18"/>
      <c r="E188" s="19"/>
      <c r="F188" s="18"/>
      <c r="G188" s="14" t="str">
        <f>IF(ISBLANK('1. Index'!$C$13),"-",IF(Tabulka2[[#This Row],[m/ž]]="M",VLOOKUP(Tabulka2[[#This Row],[ročník]],'2. Kategorie'!B:E,3,0),IF(Tabulka2[[#This Row],[m/ž]]="Z",VLOOKUP(Tabulka2[[#This Row],[ročník]],'2. Kategorie'!B:E,4,0),"?")))</f>
        <v>?</v>
      </c>
      <c r="H188" s="11" t="str">
        <f>IF(COUNTIFS(Tabulka2[start. č.],Tabulka2[[#This Row],[start. č.]])&gt;1,"duplicita!","ok")</f>
        <v>ok</v>
      </c>
    </row>
    <row r="189" spans="2:8" x14ac:dyDescent="0.2">
      <c r="B189" s="18"/>
      <c r="C189" s="19"/>
      <c r="D189" s="18"/>
      <c r="E189" s="19"/>
      <c r="F189" s="18"/>
      <c r="G189" s="14" t="str">
        <f>IF(ISBLANK('1. Index'!$C$13),"-",IF(Tabulka2[[#This Row],[m/ž]]="M",VLOOKUP(Tabulka2[[#This Row],[ročník]],'2. Kategorie'!B:E,3,0),IF(Tabulka2[[#This Row],[m/ž]]="Z",VLOOKUP(Tabulka2[[#This Row],[ročník]],'2. Kategorie'!B:E,4,0),"?")))</f>
        <v>?</v>
      </c>
      <c r="H189" s="11" t="str">
        <f>IF(COUNTIFS(Tabulka2[start. č.],Tabulka2[[#This Row],[start. č.]])&gt;1,"duplicita!","ok")</f>
        <v>ok</v>
      </c>
    </row>
    <row r="190" spans="2:8" x14ac:dyDescent="0.2">
      <c r="B190" s="18"/>
      <c r="C190" s="19"/>
      <c r="D190" s="18"/>
      <c r="E190" s="19"/>
      <c r="F190" s="18"/>
      <c r="G190" s="14" t="str">
        <f>IF(ISBLANK('1. Index'!$C$13),"-",IF(Tabulka2[[#This Row],[m/ž]]="M",VLOOKUP(Tabulka2[[#This Row],[ročník]],'2. Kategorie'!B:E,3,0),IF(Tabulka2[[#This Row],[m/ž]]="Z",VLOOKUP(Tabulka2[[#This Row],[ročník]],'2. Kategorie'!B:E,4,0),"?")))</f>
        <v>?</v>
      </c>
      <c r="H190" s="11" t="str">
        <f>IF(COUNTIFS(Tabulka2[start. č.],Tabulka2[[#This Row],[start. č.]])&gt;1,"duplicita!","ok")</f>
        <v>ok</v>
      </c>
    </row>
    <row r="191" spans="2:8" x14ac:dyDescent="0.2">
      <c r="B191" s="18"/>
      <c r="C191" s="19"/>
      <c r="D191" s="18"/>
      <c r="E191" s="19"/>
      <c r="F191" s="18"/>
      <c r="G191" s="14" t="str">
        <f>IF(ISBLANK('1. Index'!$C$13),"-",IF(Tabulka2[[#This Row],[m/ž]]="M",VLOOKUP(Tabulka2[[#This Row],[ročník]],'2. Kategorie'!B:E,3,0),IF(Tabulka2[[#This Row],[m/ž]]="Z",VLOOKUP(Tabulka2[[#This Row],[ročník]],'2. Kategorie'!B:E,4,0),"?")))</f>
        <v>?</v>
      </c>
      <c r="H191" s="11" t="str">
        <f>IF(COUNTIFS(Tabulka2[start. č.],Tabulka2[[#This Row],[start. č.]])&gt;1,"duplicita!","ok")</f>
        <v>ok</v>
      </c>
    </row>
    <row r="192" spans="2:8" x14ac:dyDescent="0.2">
      <c r="B192" s="18"/>
      <c r="C192" s="19"/>
      <c r="D192" s="18"/>
      <c r="E192" s="19"/>
      <c r="F192" s="18"/>
      <c r="G192" s="14" t="str">
        <f>IF(ISBLANK('1. Index'!$C$13),"-",IF(Tabulka2[[#This Row],[m/ž]]="M",VLOOKUP(Tabulka2[[#This Row],[ročník]],'2. Kategorie'!B:E,3,0),IF(Tabulka2[[#This Row],[m/ž]]="Z",VLOOKUP(Tabulka2[[#This Row],[ročník]],'2. Kategorie'!B:E,4,0),"?")))</f>
        <v>?</v>
      </c>
      <c r="H192" s="11" t="str">
        <f>IF(COUNTIFS(Tabulka2[start. č.],Tabulka2[[#This Row],[start. č.]])&gt;1,"duplicita!","ok")</f>
        <v>ok</v>
      </c>
    </row>
    <row r="193" spans="2:8" x14ac:dyDescent="0.2">
      <c r="B193" s="18"/>
      <c r="C193" s="19"/>
      <c r="D193" s="18"/>
      <c r="E193" s="19"/>
      <c r="F193" s="18"/>
      <c r="G193" s="14" t="str">
        <f>IF(ISBLANK('1. Index'!$C$13),"-",IF(Tabulka2[[#This Row],[m/ž]]="M",VLOOKUP(Tabulka2[[#This Row],[ročník]],'2. Kategorie'!B:E,3,0),IF(Tabulka2[[#This Row],[m/ž]]="Z",VLOOKUP(Tabulka2[[#This Row],[ročník]],'2. Kategorie'!B:E,4,0),"?")))</f>
        <v>?</v>
      </c>
      <c r="H193" s="11" t="str">
        <f>IF(COUNTIFS(Tabulka2[start. č.],Tabulka2[[#This Row],[start. č.]])&gt;1,"duplicita!","ok")</f>
        <v>ok</v>
      </c>
    </row>
    <row r="194" spans="2:8" x14ac:dyDescent="0.2">
      <c r="B194" s="18"/>
      <c r="C194" s="19"/>
      <c r="D194" s="18"/>
      <c r="E194" s="19"/>
      <c r="F194" s="18"/>
      <c r="G194" s="14" t="str">
        <f>IF(ISBLANK('1. Index'!$C$13),"-",IF(Tabulka2[[#This Row],[m/ž]]="M",VLOOKUP(Tabulka2[[#This Row],[ročník]],'2. Kategorie'!B:E,3,0),IF(Tabulka2[[#This Row],[m/ž]]="Z",VLOOKUP(Tabulka2[[#This Row],[ročník]],'2. Kategorie'!B:E,4,0),"?")))</f>
        <v>?</v>
      </c>
      <c r="H194" s="11" t="str">
        <f>IF(COUNTIFS(Tabulka2[start. č.],Tabulka2[[#This Row],[start. č.]])&gt;1,"duplicita!","ok")</f>
        <v>ok</v>
      </c>
    </row>
    <row r="195" spans="2:8" x14ac:dyDescent="0.2">
      <c r="B195" s="18"/>
      <c r="C195" s="19"/>
      <c r="D195" s="18"/>
      <c r="E195" s="19"/>
      <c r="F195" s="18"/>
      <c r="G195" s="14" t="str">
        <f>IF(ISBLANK('1. Index'!$C$13),"-",IF(Tabulka2[[#This Row],[m/ž]]="M",VLOOKUP(Tabulka2[[#This Row],[ročník]],'2. Kategorie'!B:E,3,0),IF(Tabulka2[[#This Row],[m/ž]]="Z",VLOOKUP(Tabulka2[[#This Row],[ročník]],'2. Kategorie'!B:E,4,0),"?")))</f>
        <v>?</v>
      </c>
      <c r="H195" s="11" t="str">
        <f>IF(COUNTIFS(Tabulka2[start. č.],Tabulka2[[#This Row],[start. č.]])&gt;1,"duplicita!","ok")</f>
        <v>ok</v>
      </c>
    </row>
    <row r="196" spans="2:8" x14ac:dyDescent="0.2">
      <c r="B196" s="18"/>
      <c r="C196" s="19"/>
      <c r="D196" s="18"/>
      <c r="E196" s="19"/>
      <c r="F196" s="18"/>
      <c r="G196" s="14" t="str">
        <f>IF(ISBLANK('1. Index'!$C$13),"-",IF(Tabulka2[[#This Row],[m/ž]]="M",VLOOKUP(Tabulka2[[#This Row],[ročník]],'2. Kategorie'!B:E,3,0),IF(Tabulka2[[#This Row],[m/ž]]="Z",VLOOKUP(Tabulka2[[#This Row],[ročník]],'2. Kategorie'!B:E,4,0),"?")))</f>
        <v>?</v>
      </c>
      <c r="H196" s="11" t="str">
        <f>IF(COUNTIFS(Tabulka2[start. č.],Tabulka2[[#This Row],[start. č.]])&gt;1,"duplicita!","ok")</f>
        <v>ok</v>
      </c>
    </row>
    <row r="197" spans="2:8" x14ac:dyDescent="0.2">
      <c r="B197" s="18"/>
      <c r="C197" s="19"/>
      <c r="D197" s="18"/>
      <c r="E197" s="19"/>
      <c r="F197" s="18"/>
      <c r="G197" s="14" t="str">
        <f>IF(ISBLANK('1. Index'!$C$13),"-",IF(Tabulka2[[#This Row],[m/ž]]="M",VLOOKUP(Tabulka2[[#This Row],[ročník]],'2. Kategorie'!B:E,3,0),IF(Tabulka2[[#This Row],[m/ž]]="Z",VLOOKUP(Tabulka2[[#This Row],[ročník]],'2. Kategorie'!B:E,4,0),"?")))</f>
        <v>?</v>
      </c>
      <c r="H197" s="11" t="str">
        <f>IF(COUNTIFS(Tabulka2[start. č.],Tabulka2[[#This Row],[start. č.]])&gt;1,"duplicita!","ok")</f>
        <v>ok</v>
      </c>
    </row>
    <row r="198" spans="2:8" x14ac:dyDescent="0.2">
      <c r="B198" s="18"/>
      <c r="C198" s="19"/>
      <c r="D198" s="18"/>
      <c r="E198" s="19"/>
      <c r="F198" s="18"/>
      <c r="G198" s="14" t="str">
        <f>IF(ISBLANK('1. Index'!$C$13),"-",IF(Tabulka2[[#This Row],[m/ž]]="M",VLOOKUP(Tabulka2[[#This Row],[ročník]],'2. Kategorie'!B:E,3,0),IF(Tabulka2[[#This Row],[m/ž]]="Z",VLOOKUP(Tabulka2[[#This Row],[ročník]],'2. Kategorie'!B:E,4,0),"?")))</f>
        <v>?</v>
      </c>
      <c r="H198" s="11" t="str">
        <f>IF(COUNTIFS(Tabulka2[start. č.],Tabulka2[[#This Row],[start. č.]])&gt;1,"duplicita!","ok")</f>
        <v>ok</v>
      </c>
    </row>
    <row r="199" spans="2:8" x14ac:dyDescent="0.2">
      <c r="B199" s="18"/>
      <c r="C199" s="19"/>
      <c r="D199" s="18"/>
      <c r="E199" s="19"/>
      <c r="F199" s="18"/>
      <c r="G199" s="14" t="str">
        <f>IF(ISBLANK('1. Index'!$C$13),"-",IF(Tabulka2[[#This Row],[m/ž]]="M",VLOOKUP(Tabulka2[[#This Row],[ročník]],'2. Kategorie'!B:E,3,0),IF(Tabulka2[[#This Row],[m/ž]]="Z",VLOOKUP(Tabulka2[[#This Row],[ročník]],'2. Kategorie'!B:E,4,0),"?")))</f>
        <v>?</v>
      </c>
      <c r="H199" s="11" t="str">
        <f>IF(COUNTIFS(Tabulka2[start. č.],Tabulka2[[#This Row],[start. č.]])&gt;1,"duplicita!","ok")</f>
        <v>ok</v>
      </c>
    </row>
    <row r="200" spans="2:8" x14ac:dyDescent="0.2">
      <c r="B200" s="18"/>
      <c r="C200" s="19"/>
      <c r="D200" s="18"/>
      <c r="E200" s="19"/>
      <c r="F200" s="18"/>
      <c r="G200" s="14" t="str">
        <f>IF(ISBLANK('1. Index'!$C$13),"-",IF(Tabulka2[[#This Row],[m/ž]]="M",VLOOKUP(Tabulka2[[#This Row],[ročník]],'2. Kategorie'!B:E,3,0),IF(Tabulka2[[#This Row],[m/ž]]="Z",VLOOKUP(Tabulka2[[#This Row],[ročník]],'2. Kategorie'!B:E,4,0),"?")))</f>
        <v>?</v>
      </c>
      <c r="H200" s="11" t="str">
        <f>IF(COUNTIFS(Tabulka2[start. č.],Tabulka2[[#This Row],[start. č.]])&gt;1,"duplicita!","ok")</f>
        <v>ok</v>
      </c>
    </row>
    <row r="201" spans="2:8" x14ac:dyDescent="0.2">
      <c r="B201" s="18"/>
      <c r="C201" s="19"/>
      <c r="D201" s="18"/>
      <c r="E201" s="19"/>
      <c r="F201" s="18"/>
      <c r="G201" s="14" t="str">
        <f>IF(ISBLANK('1. Index'!$C$13),"-",IF(Tabulka2[[#This Row],[m/ž]]="M",VLOOKUP(Tabulka2[[#This Row],[ročník]],'2. Kategorie'!B:E,3,0),IF(Tabulka2[[#This Row],[m/ž]]="Z",VLOOKUP(Tabulka2[[#This Row],[ročník]],'2. Kategorie'!B:E,4,0),"?")))</f>
        <v>?</v>
      </c>
      <c r="H201" s="11" t="str">
        <f>IF(COUNTIFS(Tabulka2[start. č.],Tabulka2[[#This Row],[start. č.]])&gt;1,"duplicita!","ok")</f>
        <v>ok</v>
      </c>
    </row>
    <row r="202" spans="2:8" x14ac:dyDescent="0.2">
      <c r="B202" s="18"/>
      <c r="C202" s="19"/>
      <c r="D202" s="18"/>
      <c r="E202" s="19"/>
      <c r="F202" s="18"/>
      <c r="G202" s="14" t="str">
        <f>IF(ISBLANK('1. Index'!$C$13),"-",IF(Tabulka2[[#This Row],[m/ž]]="M",VLOOKUP(Tabulka2[[#This Row],[ročník]],'2. Kategorie'!B:E,3,0),IF(Tabulka2[[#This Row],[m/ž]]="Z",VLOOKUP(Tabulka2[[#This Row],[ročník]],'2. Kategorie'!B:E,4,0),"?")))</f>
        <v>?</v>
      </c>
      <c r="H202" s="11" t="str">
        <f>IF(COUNTIFS(Tabulka2[start. č.],Tabulka2[[#This Row],[start. č.]])&gt;1,"duplicita!","ok")</f>
        <v>ok</v>
      </c>
    </row>
    <row r="203" spans="2:8" x14ac:dyDescent="0.2">
      <c r="B203" s="18"/>
      <c r="C203" s="19"/>
      <c r="D203" s="18"/>
      <c r="E203" s="19"/>
      <c r="F203" s="18"/>
      <c r="G203" s="14" t="str">
        <f>IF(ISBLANK('1. Index'!$C$13),"-",IF(Tabulka2[[#This Row],[m/ž]]="M",VLOOKUP(Tabulka2[[#This Row],[ročník]],'2. Kategorie'!B:E,3,0),IF(Tabulka2[[#This Row],[m/ž]]="Z",VLOOKUP(Tabulka2[[#This Row],[ročník]],'2. Kategorie'!B:E,4,0),"?")))</f>
        <v>?</v>
      </c>
      <c r="H203" s="11" t="str">
        <f>IF(COUNTIFS(Tabulka2[start. č.],Tabulka2[[#This Row],[start. č.]])&gt;1,"duplicita!","ok")</f>
        <v>ok</v>
      </c>
    </row>
    <row r="204" spans="2:8" x14ac:dyDescent="0.2">
      <c r="B204" s="18"/>
      <c r="C204" s="19"/>
      <c r="D204" s="18"/>
      <c r="E204" s="19"/>
      <c r="F204" s="18"/>
      <c r="G204" s="14" t="str">
        <f>IF(ISBLANK('1. Index'!$C$13),"-",IF(Tabulka2[[#This Row],[m/ž]]="M",VLOOKUP(Tabulka2[[#This Row],[ročník]],'2. Kategorie'!B:E,3,0),IF(Tabulka2[[#This Row],[m/ž]]="Z",VLOOKUP(Tabulka2[[#This Row],[ročník]],'2. Kategorie'!B:E,4,0),"?")))</f>
        <v>?</v>
      </c>
      <c r="H204" s="11" t="str">
        <f>IF(COUNTIFS(Tabulka2[start. č.],Tabulka2[[#This Row],[start. č.]])&gt;1,"duplicita!","ok")</f>
        <v>ok</v>
      </c>
    </row>
    <row r="205" spans="2:8" x14ac:dyDescent="0.2">
      <c r="B205" s="18"/>
      <c r="C205" s="19"/>
      <c r="D205" s="18"/>
      <c r="E205" s="19"/>
      <c r="F205" s="18"/>
      <c r="G205" s="14" t="str">
        <f>IF(ISBLANK('1. Index'!$C$13),"-",IF(Tabulka2[[#This Row],[m/ž]]="M",VLOOKUP(Tabulka2[[#This Row],[ročník]],'2. Kategorie'!B:E,3,0),IF(Tabulka2[[#This Row],[m/ž]]="Z",VLOOKUP(Tabulka2[[#This Row],[ročník]],'2. Kategorie'!B:E,4,0),"?")))</f>
        <v>?</v>
      </c>
      <c r="H205" s="11" t="str">
        <f>IF(COUNTIFS(Tabulka2[start. č.],Tabulka2[[#This Row],[start. č.]])&gt;1,"duplicita!","ok")</f>
        <v>ok</v>
      </c>
    </row>
    <row r="206" spans="2:8" x14ac:dyDescent="0.2">
      <c r="B206" s="18"/>
      <c r="C206" s="19"/>
      <c r="D206" s="18"/>
      <c r="E206" s="19"/>
      <c r="F206" s="18"/>
      <c r="G206" s="14" t="str">
        <f>IF(ISBLANK('1. Index'!$C$13),"-",IF(Tabulka2[[#This Row],[m/ž]]="M",VLOOKUP(Tabulka2[[#This Row],[ročník]],'2. Kategorie'!B:E,3,0),IF(Tabulka2[[#This Row],[m/ž]]="Z",VLOOKUP(Tabulka2[[#This Row],[ročník]],'2. Kategorie'!B:E,4,0),"?")))</f>
        <v>?</v>
      </c>
      <c r="H206" s="11" t="str">
        <f>IF(COUNTIFS(Tabulka2[start. č.],Tabulka2[[#This Row],[start. č.]])&gt;1,"duplicita!","ok")</f>
        <v>ok</v>
      </c>
    </row>
    <row r="207" spans="2:8" x14ac:dyDescent="0.2">
      <c r="B207" s="18"/>
      <c r="C207" s="19"/>
      <c r="D207" s="18"/>
      <c r="E207" s="19"/>
      <c r="F207" s="18"/>
      <c r="G207" s="14" t="str">
        <f>IF(ISBLANK('1. Index'!$C$13),"-",IF(Tabulka2[[#This Row],[m/ž]]="M",VLOOKUP(Tabulka2[[#This Row],[ročník]],'2. Kategorie'!B:E,3,0),IF(Tabulka2[[#This Row],[m/ž]]="Z",VLOOKUP(Tabulka2[[#This Row],[ročník]],'2. Kategorie'!B:E,4,0),"?")))</f>
        <v>?</v>
      </c>
      <c r="H207" s="11" t="str">
        <f>IF(COUNTIFS(Tabulka2[start. č.],Tabulka2[[#This Row],[start. č.]])&gt;1,"duplicita!","ok")</f>
        <v>ok</v>
      </c>
    </row>
    <row r="208" spans="2:8" x14ac:dyDescent="0.2">
      <c r="B208" s="18"/>
      <c r="C208" s="19"/>
      <c r="D208" s="18"/>
      <c r="E208" s="19"/>
      <c r="F208" s="18"/>
      <c r="G208" s="14" t="str">
        <f>IF(ISBLANK('1. Index'!$C$13),"-",IF(Tabulka2[[#This Row],[m/ž]]="M",VLOOKUP(Tabulka2[[#This Row],[ročník]],'2. Kategorie'!B:E,3,0),IF(Tabulka2[[#This Row],[m/ž]]="Z",VLOOKUP(Tabulka2[[#This Row],[ročník]],'2. Kategorie'!B:E,4,0),"?")))</f>
        <v>?</v>
      </c>
      <c r="H208" s="11" t="str">
        <f>IF(COUNTIFS(Tabulka2[start. č.],Tabulka2[[#This Row],[start. č.]])&gt;1,"duplicita!","ok")</f>
        <v>ok</v>
      </c>
    </row>
    <row r="209" spans="2:8" x14ac:dyDescent="0.2">
      <c r="B209" s="18"/>
      <c r="C209" s="19"/>
      <c r="D209" s="18"/>
      <c r="E209" s="19"/>
      <c r="F209" s="18"/>
      <c r="G209" s="14" t="str">
        <f>IF(ISBLANK('1. Index'!$C$13),"-",IF(Tabulka2[[#This Row],[m/ž]]="M",VLOOKUP(Tabulka2[[#This Row],[ročník]],'2. Kategorie'!B:E,3,0),IF(Tabulka2[[#This Row],[m/ž]]="Z",VLOOKUP(Tabulka2[[#This Row],[ročník]],'2. Kategorie'!B:E,4,0),"?")))</f>
        <v>?</v>
      </c>
      <c r="H209" s="11" t="str">
        <f>IF(COUNTIFS(Tabulka2[start. č.],Tabulka2[[#This Row],[start. č.]])&gt;1,"duplicita!","ok")</f>
        <v>ok</v>
      </c>
    </row>
    <row r="210" spans="2:8" x14ac:dyDescent="0.2">
      <c r="B210" s="18"/>
      <c r="C210" s="19"/>
      <c r="D210" s="18"/>
      <c r="E210" s="19"/>
      <c r="F210" s="18"/>
      <c r="G210" s="14" t="str">
        <f>IF(ISBLANK('1. Index'!$C$13),"-",IF(Tabulka2[[#This Row],[m/ž]]="M",VLOOKUP(Tabulka2[[#This Row],[ročník]],'2. Kategorie'!B:E,3,0),IF(Tabulka2[[#This Row],[m/ž]]="Z",VLOOKUP(Tabulka2[[#This Row],[ročník]],'2. Kategorie'!B:E,4,0),"?")))</f>
        <v>?</v>
      </c>
      <c r="H210" s="11" t="str">
        <f>IF(COUNTIFS(Tabulka2[start. č.],Tabulka2[[#This Row],[start. č.]])&gt;1,"duplicita!","ok")</f>
        <v>ok</v>
      </c>
    </row>
    <row r="211" spans="2:8" x14ac:dyDescent="0.2">
      <c r="B211" s="18"/>
      <c r="C211" s="19"/>
      <c r="D211" s="18"/>
      <c r="E211" s="19"/>
      <c r="F211" s="18"/>
      <c r="G211" s="14" t="str">
        <f>IF(ISBLANK('1. Index'!$C$13),"-",IF(Tabulka2[[#This Row],[m/ž]]="M",VLOOKUP(Tabulka2[[#This Row],[ročník]],'2. Kategorie'!B:E,3,0),IF(Tabulka2[[#This Row],[m/ž]]="Z",VLOOKUP(Tabulka2[[#This Row],[ročník]],'2. Kategorie'!B:E,4,0),"?")))</f>
        <v>?</v>
      </c>
      <c r="H211" s="11" t="str">
        <f>IF(COUNTIFS(Tabulka2[start. č.],Tabulka2[[#This Row],[start. č.]])&gt;1,"duplicita!","ok")</f>
        <v>ok</v>
      </c>
    </row>
    <row r="212" spans="2:8" x14ac:dyDescent="0.2">
      <c r="B212" s="18"/>
      <c r="C212" s="19"/>
      <c r="D212" s="18"/>
      <c r="E212" s="19"/>
      <c r="F212" s="18"/>
      <c r="G212" s="14" t="str">
        <f>IF(ISBLANK('1. Index'!$C$13),"-",IF(Tabulka2[[#This Row],[m/ž]]="M",VLOOKUP(Tabulka2[[#This Row],[ročník]],'2. Kategorie'!B:E,3,0),IF(Tabulka2[[#This Row],[m/ž]]="Z",VLOOKUP(Tabulka2[[#This Row],[ročník]],'2. Kategorie'!B:E,4,0),"?")))</f>
        <v>?</v>
      </c>
      <c r="H212" s="11" t="str">
        <f>IF(COUNTIFS(Tabulka2[start. č.],Tabulka2[[#This Row],[start. č.]])&gt;1,"duplicita!","ok")</f>
        <v>ok</v>
      </c>
    </row>
    <row r="213" spans="2:8" x14ac:dyDescent="0.2">
      <c r="B213" s="18"/>
      <c r="C213" s="19"/>
      <c r="D213" s="18"/>
      <c r="E213" s="19"/>
      <c r="F213" s="18"/>
      <c r="G213" s="14" t="str">
        <f>IF(ISBLANK('1. Index'!$C$13),"-",IF(Tabulka2[[#This Row],[m/ž]]="M",VLOOKUP(Tabulka2[[#This Row],[ročník]],'2. Kategorie'!B:E,3,0),IF(Tabulka2[[#This Row],[m/ž]]="Z",VLOOKUP(Tabulka2[[#This Row],[ročník]],'2. Kategorie'!B:E,4,0),"?")))</f>
        <v>?</v>
      </c>
      <c r="H213" s="11" t="str">
        <f>IF(COUNTIFS(Tabulka2[start. č.],Tabulka2[[#This Row],[start. č.]])&gt;1,"duplicita!","ok")</f>
        <v>ok</v>
      </c>
    </row>
    <row r="214" spans="2:8" x14ac:dyDescent="0.2">
      <c r="B214" s="18"/>
      <c r="C214" s="19"/>
      <c r="D214" s="18"/>
      <c r="E214" s="19"/>
      <c r="F214" s="18"/>
      <c r="G214" s="14" t="str">
        <f>IF(ISBLANK('1. Index'!$C$13),"-",IF(Tabulka2[[#This Row],[m/ž]]="M",VLOOKUP(Tabulka2[[#This Row],[ročník]],'2. Kategorie'!B:E,3,0),IF(Tabulka2[[#This Row],[m/ž]]="Z",VLOOKUP(Tabulka2[[#This Row],[ročník]],'2. Kategorie'!B:E,4,0),"?")))</f>
        <v>?</v>
      </c>
      <c r="H214" s="11" t="str">
        <f>IF(COUNTIFS(Tabulka2[start. č.],Tabulka2[[#This Row],[start. č.]])&gt;1,"duplicita!","ok")</f>
        <v>ok</v>
      </c>
    </row>
    <row r="215" spans="2:8" x14ac:dyDescent="0.2">
      <c r="B215" s="18"/>
      <c r="C215" s="19"/>
      <c r="D215" s="18"/>
      <c r="E215" s="19"/>
      <c r="F215" s="18"/>
      <c r="G215" s="14" t="str">
        <f>IF(ISBLANK('1. Index'!$C$13),"-",IF(Tabulka2[[#This Row],[m/ž]]="M",VLOOKUP(Tabulka2[[#This Row],[ročník]],'2. Kategorie'!B:E,3,0),IF(Tabulka2[[#This Row],[m/ž]]="Z",VLOOKUP(Tabulka2[[#This Row],[ročník]],'2. Kategorie'!B:E,4,0),"?")))</f>
        <v>?</v>
      </c>
      <c r="H215" s="11" t="str">
        <f>IF(COUNTIFS(Tabulka2[start. č.],Tabulka2[[#This Row],[start. č.]])&gt;1,"duplicita!","ok")</f>
        <v>ok</v>
      </c>
    </row>
    <row r="216" spans="2:8" x14ac:dyDescent="0.2">
      <c r="B216" s="18"/>
      <c r="C216" s="19"/>
      <c r="D216" s="18"/>
      <c r="E216" s="19"/>
      <c r="F216" s="18"/>
      <c r="G216" s="14" t="str">
        <f>IF(ISBLANK('1. Index'!$C$13),"-",IF(Tabulka2[[#This Row],[m/ž]]="M",VLOOKUP(Tabulka2[[#This Row],[ročník]],'2. Kategorie'!B:E,3,0),IF(Tabulka2[[#This Row],[m/ž]]="Z",VLOOKUP(Tabulka2[[#This Row],[ročník]],'2. Kategorie'!B:E,4,0),"?")))</f>
        <v>?</v>
      </c>
      <c r="H216" s="11" t="str">
        <f>IF(COUNTIFS(Tabulka2[start. č.],Tabulka2[[#This Row],[start. č.]])&gt;1,"duplicita!","ok")</f>
        <v>ok</v>
      </c>
    </row>
    <row r="217" spans="2:8" x14ac:dyDescent="0.2">
      <c r="B217" s="18"/>
      <c r="C217" s="19"/>
      <c r="D217" s="18"/>
      <c r="E217" s="19"/>
      <c r="F217" s="18"/>
      <c r="G217" s="14" t="str">
        <f>IF(ISBLANK('1. Index'!$C$13),"-",IF(Tabulka2[[#This Row],[m/ž]]="M",VLOOKUP(Tabulka2[[#This Row],[ročník]],'2. Kategorie'!B:E,3,0),IF(Tabulka2[[#This Row],[m/ž]]="Z",VLOOKUP(Tabulka2[[#This Row],[ročník]],'2. Kategorie'!B:E,4,0),"?")))</f>
        <v>?</v>
      </c>
      <c r="H217" s="11" t="str">
        <f>IF(COUNTIFS(Tabulka2[start. č.],Tabulka2[[#This Row],[start. č.]])&gt;1,"duplicita!","ok")</f>
        <v>ok</v>
      </c>
    </row>
    <row r="218" spans="2:8" x14ac:dyDescent="0.2">
      <c r="B218" s="18"/>
      <c r="C218" s="19"/>
      <c r="D218" s="18"/>
      <c r="E218" s="19"/>
      <c r="F218" s="18"/>
      <c r="G218" s="14" t="str">
        <f>IF(ISBLANK('1. Index'!$C$13),"-",IF(Tabulka2[[#This Row],[m/ž]]="M",VLOOKUP(Tabulka2[[#This Row],[ročník]],'2. Kategorie'!B:E,3,0),IF(Tabulka2[[#This Row],[m/ž]]="Z",VLOOKUP(Tabulka2[[#This Row],[ročník]],'2. Kategorie'!B:E,4,0),"?")))</f>
        <v>?</v>
      </c>
      <c r="H218" s="11" t="str">
        <f>IF(COUNTIFS(Tabulka2[start. č.],Tabulka2[[#This Row],[start. č.]])&gt;1,"duplicita!","ok")</f>
        <v>ok</v>
      </c>
    </row>
    <row r="219" spans="2:8" x14ac:dyDescent="0.2">
      <c r="B219" s="18"/>
      <c r="C219" s="19"/>
      <c r="D219" s="18"/>
      <c r="E219" s="19"/>
      <c r="F219" s="18"/>
      <c r="G219" s="14" t="str">
        <f>IF(ISBLANK('1. Index'!$C$13),"-",IF(Tabulka2[[#This Row],[m/ž]]="M",VLOOKUP(Tabulka2[[#This Row],[ročník]],'2. Kategorie'!B:E,3,0),IF(Tabulka2[[#This Row],[m/ž]]="Z",VLOOKUP(Tabulka2[[#This Row],[ročník]],'2. Kategorie'!B:E,4,0),"?")))</f>
        <v>?</v>
      </c>
      <c r="H219" s="11" t="str">
        <f>IF(COUNTIFS(Tabulka2[start. č.],Tabulka2[[#This Row],[start. č.]])&gt;1,"duplicita!","ok")</f>
        <v>ok</v>
      </c>
    </row>
    <row r="220" spans="2:8" x14ac:dyDescent="0.2">
      <c r="B220" s="18"/>
      <c r="C220" s="19"/>
      <c r="D220" s="18"/>
      <c r="E220" s="19"/>
      <c r="F220" s="18"/>
      <c r="G220" s="14" t="str">
        <f>IF(ISBLANK('1. Index'!$C$13),"-",IF(Tabulka2[[#This Row],[m/ž]]="M",VLOOKUP(Tabulka2[[#This Row],[ročník]],'2. Kategorie'!B:E,3,0),IF(Tabulka2[[#This Row],[m/ž]]="Z",VLOOKUP(Tabulka2[[#This Row],[ročník]],'2. Kategorie'!B:E,4,0),"?")))</f>
        <v>?</v>
      </c>
      <c r="H220" s="11" t="str">
        <f>IF(COUNTIFS(Tabulka2[start. č.],Tabulka2[[#This Row],[start. č.]])&gt;1,"duplicita!","ok")</f>
        <v>ok</v>
      </c>
    </row>
    <row r="221" spans="2:8" x14ac:dyDescent="0.2">
      <c r="B221" s="18"/>
      <c r="C221" s="19"/>
      <c r="D221" s="18"/>
      <c r="E221" s="19"/>
      <c r="F221" s="18"/>
      <c r="G221" s="14" t="str">
        <f>IF(ISBLANK('1. Index'!$C$13),"-",IF(Tabulka2[[#This Row],[m/ž]]="M",VLOOKUP(Tabulka2[[#This Row],[ročník]],'2. Kategorie'!B:E,3,0),IF(Tabulka2[[#This Row],[m/ž]]="Z",VLOOKUP(Tabulka2[[#This Row],[ročník]],'2. Kategorie'!B:E,4,0),"?")))</f>
        <v>?</v>
      </c>
      <c r="H221" s="11" t="str">
        <f>IF(COUNTIFS(Tabulka2[start. č.],Tabulka2[[#This Row],[start. č.]])&gt;1,"duplicita!","ok")</f>
        <v>ok</v>
      </c>
    </row>
    <row r="222" spans="2:8" x14ac:dyDescent="0.2">
      <c r="B222" s="18"/>
      <c r="C222" s="19"/>
      <c r="D222" s="18"/>
      <c r="E222" s="19"/>
      <c r="F222" s="18"/>
      <c r="G222" s="14" t="str">
        <f>IF(ISBLANK('1. Index'!$C$13),"-",IF(Tabulka2[[#This Row],[m/ž]]="M",VLOOKUP(Tabulka2[[#This Row],[ročník]],'2. Kategorie'!B:E,3,0),IF(Tabulka2[[#This Row],[m/ž]]="Z",VLOOKUP(Tabulka2[[#This Row],[ročník]],'2. Kategorie'!B:E,4,0),"?")))</f>
        <v>?</v>
      </c>
      <c r="H222" s="11" t="str">
        <f>IF(COUNTIFS(Tabulka2[start. č.],Tabulka2[[#This Row],[start. č.]])&gt;1,"duplicita!","ok")</f>
        <v>ok</v>
      </c>
    </row>
    <row r="223" spans="2:8" x14ac:dyDescent="0.2">
      <c r="B223" s="18"/>
      <c r="C223" s="19"/>
      <c r="D223" s="18"/>
      <c r="E223" s="19"/>
      <c r="F223" s="18"/>
      <c r="G223" s="14" t="str">
        <f>IF(ISBLANK('1. Index'!$C$13),"-",IF(Tabulka2[[#This Row],[m/ž]]="M",VLOOKUP(Tabulka2[[#This Row],[ročník]],'2. Kategorie'!B:E,3,0),IF(Tabulka2[[#This Row],[m/ž]]="Z",VLOOKUP(Tabulka2[[#This Row],[ročník]],'2. Kategorie'!B:E,4,0),"?")))</f>
        <v>?</v>
      </c>
      <c r="H223" s="11" t="str">
        <f>IF(COUNTIFS(Tabulka2[start. č.],Tabulka2[[#This Row],[start. č.]])&gt;1,"duplicita!","ok")</f>
        <v>ok</v>
      </c>
    </row>
    <row r="224" spans="2:8" x14ac:dyDescent="0.2">
      <c r="B224" s="18"/>
      <c r="C224" s="19"/>
      <c r="D224" s="18"/>
      <c r="E224" s="19"/>
      <c r="F224" s="18"/>
      <c r="G224" s="14" t="str">
        <f>IF(ISBLANK('1. Index'!$C$13),"-",IF(Tabulka2[[#This Row],[m/ž]]="M",VLOOKUP(Tabulka2[[#This Row],[ročník]],'2. Kategorie'!B:E,3,0),IF(Tabulka2[[#This Row],[m/ž]]="Z",VLOOKUP(Tabulka2[[#This Row],[ročník]],'2. Kategorie'!B:E,4,0),"?")))</f>
        <v>?</v>
      </c>
      <c r="H224" s="11" t="str">
        <f>IF(COUNTIFS(Tabulka2[start. č.],Tabulka2[[#This Row],[start. č.]])&gt;1,"duplicita!","ok")</f>
        <v>ok</v>
      </c>
    </row>
    <row r="225" spans="2:8" x14ac:dyDescent="0.2">
      <c r="B225" s="18"/>
      <c r="C225" s="19"/>
      <c r="D225" s="18"/>
      <c r="E225" s="19"/>
      <c r="F225" s="18"/>
      <c r="G225" s="14" t="str">
        <f>IF(ISBLANK('1. Index'!$C$13),"-",IF(Tabulka2[[#This Row],[m/ž]]="M",VLOOKUP(Tabulka2[[#This Row],[ročník]],'2. Kategorie'!B:E,3,0),IF(Tabulka2[[#This Row],[m/ž]]="Z",VLOOKUP(Tabulka2[[#This Row],[ročník]],'2. Kategorie'!B:E,4,0),"?")))</f>
        <v>?</v>
      </c>
      <c r="H225" s="11" t="str">
        <f>IF(COUNTIFS(Tabulka2[start. č.],Tabulka2[[#This Row],[start. č.]])&gt;1,"duplicita!","ok")</f>
        <v>ok</v>
      </c>
    </row>
    <row r="226" spans="2:8" x14ac:dyDescent="0.2">
      <c r="B226" s="18"/>
      <c r="C226" s="19"/>
      <c r="D226" s="18"/>
      <c r="E226" s="19"/>
      <c r="F226" s="18"/>
      <c r="G226" s="14" t="str">
        <f>IF(ISBLANK('1. Index'!$C$13),"-",IF(Tabulka2[[#This Row],[m/ž]]="M",VLOOKUP(Tabulka2[[#This Row],[ročník]],'2. Kategorie'!B:E,3,0),IF(Tabulka2[[#This Row],[m/ž]]="Z",VLOOKUP(Tabulka2[[#This Row],[ročník]],'2. Kategorie'!B:E,4,0),"?")))</f>
        <v>?</v>
      </c>
      <c r="H226" s="11" t="str">
        <f>IF(COUNTIFS(Tabulka2[start. č.],Tabulka2[[#This Row],[start. č.]])&gt;1,"duplicita!","ok")</f>
        <v>ok</v>
      </c>
    </row>
    <row r="227" spans="2:8" x14ac:dyDescent="0.2">
      <c r="B227" s="18"/>
      <c r="C227" s="19"/>
      <c r="D227" s="18"/>
      <c r="E227" s="19"/>
      <c r="F227" s="18"/>
      <c r="G227" s="14" t="str">
        <f>IF(ISBLANK('1. Index'!$C$13),"-",IF(Tabulka2[[#This Row],[m/ž]]="M",VLOOKUP(Tabulka2[[#This Row],[ročník]],'2. Kategorie'!B:E,3,0),IF(Tabulka2[[#This Row],[m/ž]]="Z",VLOOKUP(Tabulka2[[#This Row],[ročník]],'2. Kategorie'!B:E,4,0),"?")))</f>
        <v>?</v>
      </c>
      <c r="H227" s="11" t="str">
        <f>IF(COUNTIFS(Tabulka2[start. č.],Tabulka2[[#This Row],[start. č.]])&gt;1,"duplicita!","ok")</f>
        <v>ok</v>
      </c>
    </row>
    <row r="228" spans="2:8" x14ac:dyDescent="0.2">
      <c r="B228" s="18"/>
      <c r="C228" s="19"/>
      <c r="D228" s="18"/>
      <c r="E228" s="19"/>
      <c r="F228" s="18"/>
      <c r="G228" s="14" t="str">
        <f>IF(ISBLANK('1. Index'!$C$13),"-",IF(Tabulka2[[#This Row],[m/ž]]="M",VLOOKUP(Tabulka2[[#This Row],[ročník]],'2. Kategorie'!B:E,3,0),IF(Tabulka2[[#This Row],[m/ž]]="Z",VLOOKUP(Tabulka2[[#This Row],[ročník]],'2. Kategorie'!B:E,4,0),"?")))</f>
        <v>?</v>
      </c>
      <c r="H228" s="11" t="str">
        <f>IF(COUNTIFS(Tabulka2[start. č.],Tabulka2[[#This Row],[start. č.]])&gt;1,"duplicita!","ok")</f>
        <v>ok</v>
      </c>
    </row>
    <row r="229" spans="2:8" x14ac:dyDescent="0.2">
      <c r="B229" s="18"/>
      <c r="C229" s="19"/>
      <c r="D229" s="18"/>
      <c r="E229" s="19"/>
      <c r="F229" s="18"/>
      <c r="G229" s="14" t="str">
        <f>IF(ISBLANK('1. Index'!$C$13),"-",IF(Tabulka2[[#This Row],[m/ž]]="M",VLOOKUP(Tabulka2[[#This Row],[ročník]],'2. Kategorie'!B:E,3,0),IF(Tabulka2[[#This Row],[m/ž]]="Z",VLOOKUP(Tabulka2[[#This Row],[ročník]],'2. Kategorie'!B:E,4,0),"?")))</f>
        <v>?</v>
      </c>
      <c r="H229" s="11" t="str">
        <f>IF(COUNTIFS(Tabulka2[start. č.],Tabulka2[[#This Row],[start. č.]])&gt;1,"duplicita!","ok")</f>
        <v>ok</v>
      </c>
    </row>
    <row r="230" spans="2:8" x14ac:dyDescent="0.2">
      <c r="B230" s="18"/>
      <c r="C230" s="19"/>
      <c r="D230" s="18"/>
      <c r="E230" s="19"/>
      <c r="F230" s="18"/>
      <c r="G230" s="14" t="str">
        <f>IF(ISBLANK('1. Index'!$C$13),"-",IF(Tabulka2[[#This Row],[m/ž]]="M",VLOOKUP(Tabulka2[[#This Row],[ročník]],'2. Kategorie'!B:E,3,0),IF(Tabulka2[[#This Row],[m/ž]]="Z",VLOOKUP(Tabulka2[[#This Row],[ročník]],'2. Kategorie'!B:E,4,0),"?")))</f>
        <v>?</v>
      </c>
      <c r="H230" s="11" t="str">
        <f>IF(COUNTIFS(Tabulka2[start. č.],Tabulka2[[#This Row],[start. č.]])&gt;1,"duplicita!","ok")</f>
        <v>ok</v>
      </c>
    </row>
    <row r="231" spans="2:8" x14ac:dyDescent="0.2">
      <c r="B231" s="18"/>
      <c r="C231" s="19"/>
      <c r="D231" s="18"/>
      <c r="E231" s="19"/>
      <c r="F231" s="18"/>
      <c r="G231" s="14" t="str">
        <f>IF(ISBLANK('1. Index'!$C$13),"-",IF(Tabulka2[[#This Row],[m/ž]]="M",VLOOKUP(Tabulka2[[#This Row],[ročník]],'2. Kategorie'!B:E,3,0),IF(Tabulka2[[#This Row],[m/ž]]="Z",VLOOKUP(Tabulka2[[#This Row],[ročník]],'2. Kategorie'!B:E,4,0),"?")))</f>
        <v>?</v>
      </c>
      <c r="H231" s="11" t="str">
        <f>IF(COUNTIFS(Tabulka2[start. č.],Tabulka2[[#This Row],[start. č.]])&gt;1,"duplicita!","ok")</f>
        <v>ok</v>
      </c>
    </row>
    <row r="232" spans="2:8" x14ac:dyDescent="0.2">
      <c r="B232" s="18"/>
      <c r="C232" s="19"/>
      <c r="D232" s="18"/>
      <c r="E232" s="19"/>
      <c r="F232" s="18"/>
      <c r="G232" s="14" t="str">
        <f>IF(ISBLANK('1. Index'!$C$13),"-",IF(Tabulka2[[#This Row],[m/ž]]="M",VLOOKUP(Tabulka2[[#This Row],[ročník]],'2. Kategorie'!B:E,3,0),IF(Tabulka2[[#This Row],[m/ž]]="Z",VLOOKUP(Tabulka2[[#This Row],[ročník]],'2. Kategorie'!B:E,4,0),"?")))</f>
        <v>?</v>
      </c>
      <c r="H232" s="11" t="str">
        <f>IF(COUNTIFS(Tabulka2[start. č.],Tabulka2[[#This Row],[start. č.]])&gt;1,"duplicita!","ok")</f>
        <v>ok</v>
      </c>
    </row>
    <row r="233" spans="2:8" x14ac:dyDescent="0.2">
      <c r="B233" s="18"/>
      <c r="C233" s="19"/>
      <c r="D233" s="18"/>
      <c r="E233" s="19"/>
      <c r="F233" s="18"/>
      <c r="G233" s="14" t="str">
        <f>IF(ISBLANK('1. Index'!$C$13),"-",IF(Tabulka2[[#This Row],[m/ž]]="M",VLOOKUP(Tabulka2[[#This Row],[ročník]],'2. Kategorie'!B:E,3,0),IF(Tabulka2[[#This Row],[m/ž]]="Z",VLOOKUP(Tabulka2[[#This Row],[ročník]],'2. Kategorie'!B:E,4,0),"?")))</f>
        <v>?</v>
      </c>
      <c r="H233" s="11" t="str">
        <f>IF(COUNTIFS(Tabulka2[start. č.],Tabulka2[[#This Row],[start. č.]])&gt;1,"duplicita!","ok")</f>
        <v>ok</v>
      </c>
    </row>
    <row r="234" spans="2:8" x14ac:dyDescent="0.2">
      <c r="B234" s="18"/>
      <c r="C234" s="19"/>
      <c r="D234" s="18"/>
      <c r="E234" s="19"/>
      <c r="F234" s="18"/>
      <c r="G234" s="14" t="str">
        <f>IF(ISBLANK('1. Index'!$C$13),"-",IF(Tabulka2[[#This Row],[m/ž]]="M",VLOOKUP(Tabulka2[[#This Row],[ročník]],'2. Kategorie'!B:E,3,0),IF(Tabulka2[[#This Row],[m/ž]]="Z",VLOOKUP(Tabulka2[[#This Row],[ročník]],'2. Kategorie'!B:E,4,0),"?")))</f>
        <v>?</v>
      </c>
      <c r="H234" s="11" t="str">
        <f>IF(COUNTIFS(Tabulka2[start. č.],Tabulka2[[#This Row],[start. č.]])&gt;1,"duplicita!","ok")</f>
        <v>ok</v>
      </c>
    </row>
    <row r="235" spans="2:8" x14ac:dyDescent="0.2">
      <c r="B235" s="18"/>
      <c r="C235" s="19"/>
      <c r="D235" s="18"/>
      <c r="E235" s="19"/>
      <c r="F235" s="18"/>
      <c r="G235" s="14" t="str">
        <f>IF(ISBLANK('1. Index'!$C$13),"-",IF(Tabulka2[[#This Row],[m/ž]]="M",VLOOKUP(Tabulka2[[#This Row],[ročník]],'2. Kategorie'!B:E,3,0),IF(Tabulka2[[#This Row],[m/ž]]="Z",VLOOKUP(Tabulka2[[#This Row],[ročník]],'2. Kategorie'!B:E,4,0),"?")))</f>
        <v>?</v>
      </c>
      <c r="H235" s="11" t="str">
        <f>IF(COUNTIFS(Tabulka2[start. č.],Tabulka2[[#This Row],[start. č.]])&gt;1,"duplicita!","ok")</f>
        <v>ok</v>
      </c>
    </row>
    <row r="236" spans="2:8" x14ac:dyDescent="0.2">
      <c r="B236" s="18"/>
      <c r="C236" s="19"/>
      <c r="D236" s="18"/>
      <c r="E236" s="19"/>
      <c r="F236" s="18"/>
      <c r="G236" s="14" t="str">
        <f>IF(ISBLANK('1. Index'!$C$13),"-",IF(Tabulka2[[#This Row],[m/ž]]="M",VLOOKUP(Tabulka2[[#This Row],[ročník]],'2. Kategorie'!B:E,3,0),IF(Tabulka2[[#This Row],[m/ž]]="Z",VLOOKUP(Tabulka2[[#This Row],[ročník]],'2. Kategorie'!B:E,4,0),"?")))</f>
        <v>?</v>
      </c>
      <c r="H236" s="11" t="str">
        <f>IF(COUNTIFS(Tabulka2[start. č.],Tabulka2[[#This Row],[start. č.]])&gt;1,"duplicita!","ok")</f>
        <v>ok</v>
      </c>
    </row>
    <row r="237" spans="2:8" x14ac:dyDescent="0.2">
      <c r="B237" s="18"/>
      <c r="C237" s="19"/>
      <c r="D237" s="18"/>
      <c r="E237" s="19"/>
      <c r="F237" s="18"/>
      <c r="G237" s="14" t="str">
        <f>IF(ISBLANK('1. Index'!$C$13),"-",IF(Tabulka2[[#This Row],[m/ž]]="M",VLOOKUP(Tabulka2[[#This Row],[ročník]],'2. Kategorie'!B:E,3,0),IF(Tabulka2[[#This Row],[m/ž]]="Z",VLOOKUP(Tabulka2[[#This Row],[ročník]],'2. Kategorie'!B:E,4,0),"?")))</f>
        <v>?</v>
      </c>
      <c r="H237" s="11" t="str">
        <f>IF(COUNTIFS(Tabulka2[start. č.],Tabulka2[[#This Row],[start. č.]])&gt;1,"duplicita!","ok")</f>
        <v>ok</v>
      </c>
    </row>
    <row r="238" spans="2:8" x14ac:dyDescent="0.2">
      <c r="B238" s="18"/>
      <c r="C238" s="19"/>
      <c r="D238" s="18"/>
      <c r="E238" s="19"/>
      <c r="F238" s="18"/>
      <c r="G238" s="14" t="str">
        <f>IF(ISBLANK('1. Index'!$C$13),"-",IF(Tabulka2[[#This Row],[m/ž]]="M",VLOOKUP(Tabulka2[[#This Row],[ročník]],'2. Kategorie'!B:E,3,0),IF(Tabulka2[[#This Row],[m/ž]]="Z",VLOOKUP(Tabulka2[[#This Row],[ročník]],'2. Kategorie'!B:E,4,0),"?")))</f>
        <v>?</v>
      </c>
      <c r="H238" s="11" t="str">
        <f>IF(COUNTIFS(Tabulka2[start. č.],Tabulka2[[#This Row],[start. č.]])&gt;1,"duplicita!","ok")</f>
        <v>ok</v>
      </c>
    </row>
    <row r="239" spans="2:8" x14ac:dyDescent="0.2">
      <c r="B239" s="18"/>
      <c r="C239" s="19"/>
      <c r="D239" s="18"/>
      <c r="E239" s="19"/>
      <c r="F239" s="18"/>
      <c r="G239" s="14" t="str">
        <f>IF(ISBLANK('1. Index'!$C$13),"-",IF(Tabulka2[[#This Row],[m/ž]]="M",VLOOKUP(Tabulka2[[#This Row],[ročník]],'2. Kategorie'!B:E,3,0),IF(Tabulka2[[#This Row],[m/ž]]="Z",VLOOKUP(Tabulka2[[#This Row],[ročník]],'2. Kategorie'!B:E,4,0),"?")))</f>
        <v>?</v>
      </c>
      <c r="H239" s="11" t="str">
        <f>IF(COUNTIFS(Tabulka2[start. č.],Tabulka2[[#This Row],[start. č.]])&gt;1,"duplicita!","ok")</f>
        <v>ok</v>
      </c>
    </row>
    <row r="240" spans="2:8" x14ac:dyDescent="0.2">
      <c r="B240" s="18"/>
      <c r="C240" s="19"/>
      <c r="D240" s="18"/>
      <c r="E240" s="19"/>
      <c r="F240" s="18"/>
      <c r="G240" s="14" t="str">
        <f>IF(ISBLANK('1. Index'!$C$13),"-",IF(Tabulka2[[#This Row],[m/ž]]="M",VLOOKUP(Tabulka2[[#This Row],[ročník]],'2. Kategorie'!B:E,3,0),IF(Tabulka2[[#This Row],[m/ž]]="Z",VLOOKUP(Tabulka2[[#This Row],[ročník]],'2. Kategorie'!B:E,4,0),"?")))</f>
        <v>?</v>
      </c>
      <c r="H240" s="11" t="str">
        <f>IF(COUNTIFS(Tabulka2[start. č.],Tabulka2[[#This Row],[start. č.]])&gt;1,"duplicita!","ok")</f>
        <v>ok</v>
      </c>
    </row>
    <row r="241" spans="2:8" x14ac:dyDescent="0.2">
      <c r="B241" s="18"/>
      <c r="C241" s="19"/>
      <c r="D241" s="18"/>
      <c r="E241" s="19"/>
      <c r="F241" s="18"/>
      <c r="G241" s="14" t="str">
        <f>IF(ISBLANK('1. Index'!$C$13),"-",IF(Tabulka2[[#This Row],[m/ž]]="M",VLOOKUP(Tabulka2[[#This Row],[ročník]],'2. Kategorie'!B:E,3,0),IF(Tabulka2[[#This Row],[m/ž]]="Z",VLOOKUP(Tabulka2[[#This Row],[ročník]],'2. Kategorie'!B:E,4,0),"?")))</f>
        <v>?</v>
      </c>
      <c r="H241" s="11" t="str">
        <f>IF(COUNTIFS(Tabulka2[start. č.],Tabulka2[[#This Row],[start. č.]])&gt;1,"duplicita!","ok")</f>
        <v>ok</v>
      </c>
    </row>
    <row r="242" spans="2:8" x14ac:dyDescent="0.2">
      <c r="B242" s="18"/>
      <c r="C242" s="19"/>
      <c r="D242" s="18"/>
      <c r="E242" s="19"/>
      <c r="F242" s="18"/>
      <c r="G242" s="14" t="str">
        <f>IF(ISBLANK('1. Index'!$C$13),"-",IF(Tabulka2[[#This Row],[m/ž]]="M",VLOOKUP(Tabulka2[[#This Row],[ročník]],'2. Kategorie'!B:E,3,0),IF(Tabulka2[[#This Row],[m/ž]]="Z",VLOOKUP(Tabulka2[[#This Row],[ročník]],'2. Kategorie'!B:E,4,0),"?")))</f>
        <v>?</v>
      </c>
      <c r="H242" s="11" t="str">
        <f>IF(COUNTIFS(Tabulka2[start. č.],Tabulka2[[#This Row],[start. č.]])&gt;1,"duplicita!","ok")</f>
        <v>ok</v>
      </c>
    </row>
    <row r="243" spans="2:8" x14ac:dyDescent="0.2">
      <c r="B243" s="18"/>
      <c r="C243" s="19"/>
      <c r="D243" s="18"/>
      <c r="E243" s="19"/>
      <c r="F243" s="18"/>
      <c r="G243" s="14" t="str">
        <f>IF(ISBLANK('1. Index'!$C$13),"-",IF(Tabulka2[[#This Row],[m/ž]]="M",VLOOKUP(Tabulka2[[#This Row],[ročník]],'2. Kategorie'!B:E,3,0),IF(Tabulka2[[#This Row],[m/ž]]="Z",VLOOKUP(Tabulka2[[#This Row],[ročník]],'2. Kategorie'!B:E,4,0),"?")))</f>
        <v>?</v>
      </c>
      <c r="H243" s="11" t="str">
        <f>IF(COUNTIFS(Tabulka2[start. č.],Tabulka2[[#This Row],[start. č.]])&gt;1,"duplicita!","ok")</f>
        <v>ok</v>
      </c>
    </row>
    <row r="244" spans="2:8" x14ac:dyDescent="0.2">
      <c r="B244" s="18"/>
      <c r="C244" s="19"/>
      <c r="D244" s="18"/>
      <c r="E244" s="19"/>
      <c r="F244" s="18"/>
      <c r="G244" s="14" t="str">
        <f>IF(ISBLANK('1. Index'!$C$13),"-",IF(Tabulka2[[#This Row],[m/ž]]="M",VLOOKUP(Tabulka2[[#This Row],[ročník]],'2. Kategorie'!B:E,3,0),IF(Tabulka2[[#This Row],[m/ž]]="Z",VLOOKUP(Tabulka2[[#This Row],[ročník]],'2. Kategorie'!B:E,4,0),"?")))</f>
        <v>?</v>
      </c>
      <c r="H244" s="11" t="str">
        <f>IF(COUNTIFS(Tabulka2[start. č.],Tabulka2[[#This Row],[start. č.]])&gt;1,"duplicita!","ok")</f>
        <v>ok</v>
      </c>
    </row>
    <row r="245" spans="2:8" x14ac:dyDescent="0.2">
      <c r="B245" s="18"/>
      <c r="C245" s="19"/>
      <c r="D245" s="18"/>
      <c r="E245" s="19"/>
      <c r="F245" s="18"/>
      <c r="G245" s="14" t="str">
        <f>IF(ISBLANK('1. Index'!$C$13),"-",IF(Tabulka2[[#This Row],[m/ž]]="M",VLOOKUP(Tabulka2[[#This Row],[ročník]],'2. Kategorie'!B:E,3,0),IF(Tabulka2[[#This Row],[m/ž]]="Z",VLOOKUP(Tabulka2[[#This Row],[ročník]],'2. Kategorie'!B:E,4,0),"?")))</f>
        <v>?</v>
      </c>
      <c r="H245" s="11" t="str">
        <f>IF(COUNTIFS(Tabulka2[start. č.],Tabulka2[[#This Row],[start. č.]])&gt;1,"duplicita!","ok")</f>
        <v>ok</v>
      </c>
    </row>
    <row r="246" spans="2:8" x14ac:dyDescent="0.2">
      <c r="B246" s="18"/>
      <c r="C246" s="19"/>
      <c r="D246" s="18"/>
      <c r="E246" s="19"/>
      <c r="F246" s="18"/>
      <c r="G246" s="14" t="str">
        <f>IF(ISBLANK('1. Index'!$C$13),"-",IF(Tabulka2[[#This Row],[m/ž]]="M",VLOOKUP(Tabulka2[[#This Row],[ročník]],'2. Kategorie'!B:E,3,0),IF(Tabulka2[[#This Row],[m/ž]]="Z",VLOOKUP(Tabulka2[[#This Row],[ročník]],'2. Kategorie'!B:E,4,0),"?")))</f>
        <v>?</v>
      </c>
      <c r="H246" s="11" t="str">
        <f>IF(COUNTIFS(Tabulka2[start. č.],Tabulka2[[#This Row],[start. č.]])&gt;1,"duplicita!","ok")</f>
        <v>ok</v>
      </c>
    </row>
    <row r="247" spans="2:8" x14ac:dyDescent="0.2">
      <c r="B247" s="18"/>
      <c r="C247" s="19"/>
      <c r="D247" s="18"/>
      <c r="E247" s="19"/>
      <c r="F247" s="18"/>
      <c r="G247" s="14" t="str">
        <f>IF(ISBLANK('1. Index'!$C$13),"-",IF(Tabulka2[[#This Row],[m/ž]]="M",VLOOKUP(Tabulka2[[#This Row],[ročník]],'2. Kategorie'!B:E,3,0),IF(Tabulka2[[#This Row],[m/ž]]="Z",VLOOKUP(Tabulka2[[#This Row],[ročník]],'2. Kategorie'!B:E,4,0),"?")))</f>
        <v>?</v>
      </c>
      <c r="H247" s="11" t="str">
        <f>IF(COUNTIFS(Tabulka2[start. č.],Tabulka2[[#This Row],[start. č.]])&gt;1,"duplicita!","ok")</f>
        <v>ok</v>
      </c>
    </row>
    <row r="248" spans="2:8" x14ac:dyDescent="0.2">
      <c r="B248" s="18"/>
      <c r="C248" s="19"/>
      <c r="D248" s="18"/>
      <c r="E248" s="19"/>
      <c r="F248" s="18"/>
      <c r="G248" s="14" t="str">
        <f>IF(ISBLANK('1. Index'!$C$13),"-",IF(Tabulka2[[#This Row],[m/ž]]="M",VLOOKUP(Tabulka2[[#This Row],[ročník]],'2. Kategorie'!B:E,3,0),IF(Tabulka2[[#This Row],[m/ž]]="Z",VLOOKUP(Tabulka2[[#This Row],[ročník]],'2. Kategorie'!B:E,4,0),"?")))</f>
        <v>?</v>
      </c>
      <c r="H248" s="11" t="str">
        <f>IF(COUNTIFS(Tabulka2[start. č.],Tabulka2[[#This Row],[start. č.]])&gt;1,"duplicita!","ok")</f>
        <v>ok</v>
      </c>
    </row>
    <row r="249" spans="2:8" x14ac:dyDescent="0.2">
      <c r="B249" s="18"/>
      <c r="C249" s="19"/>
      <c r="D249" s="18"/>
      <c r="E249" s="19"/>
      <c r="F249" s="18"/>
      <c r="G249" s="14" t="str">
        <f>IF(ISBLANK('1. Index'!$C$13),"-",IF(Tabulka2[[#This Row],[m/ž]]="M",VLOOKUP(Tabulka2[[#This Row],[ročník]],'2. Kategorie'!B:E,3,0),IF(Tabulka2[[#This Row],[m/ž]]="Z",VLOOKUP(Tabulka2[[#This Row],[ročník]],'2. Kategorie'!B:E,4,0),"?")))</f>
        <v>?</v>
      </c>
      <c r="H249" s="11" t="str">
        <f>IF(COUNTIFS(Tabulka2[start. č.],Tabulka2[[#This Row],[start. č.]])&gt;1,"duplicita!","ok")</f>
        <v>ok</v>
      </c>
    </row>
    <row r="250" spans="2:8" x14ac:dyDescent="0.2">
      <c r="B250" s="18"/>
      <c r="C250" s="19"/>
      <c r="D250" s="18"/>
      <c r="E250" s="19"/>
      <c r="F250" s="18"/>
      <c r="G250" s="14" t="str">
        <f>IF(ISBLANK('1. Index'!$C$13),"-",IF(Tabulka2[[#This Row],[m/ž]]="M",VLOOKUP(Tabulka2[[#This Row],[ročník]],'2. Kategorie'!B:E,3,0),IF(Tabulka2[[#This Row],[m/ž]]="Z",VLOOKUP(Tabulka2[[#This Row],[ročník]],'2. Kategorie'!B:E,4,0),"?")))</f>
        <v>?</v>
      </c>
      <c r="H250" s="11" t="str">
        <f>IF(COUNTIFS(Tabulka2[start. č.],Tabulka2[[#This Row],[start. č.]])&gt;1,"duplicita!","ok")</f>
        <v>ok</v>
      </c>
    </row>
    <row r="251" spans="2:8" x14ac:dyDescent="0.2">
      <c r="B251" s="18"/>
      <c r="C251" s="19"/>
      <c r="D251" s="18"/>
      <c r="E251" s="19"/>
      <c r="F251" s="18"/>
      <c r="G251" s="14" t="str">
        <f>IF(ISBLANK('1. Index'!$C$13),"-",IF(Tabulka2[[#This Row],[m/ž]]="M",VLOOKUP(Tabulka2[[#This Row],[ročník]],'2. Kategorie'!B:E,3,0),IF(Tabulka2[[#This Row],[m/ž]]="Z",VLOOKUP(Tabulka2[[#This Row],[ročník]],'2. Kategorie'!B:E,4,0),"?")))</f>
        <v>?</v>
      </c>
      <c r="H251" s="11" t="str">
        <f>IF(COUNTIFS(Tabulka2[start. č.],Tabulka2[[#This Row],[start. č.]])&gt;1,"duplicita!","ok")</f>
        <v>ok</v>
      </c>
    </row>
    <row r="252" spans="2:8" x14ac:dyDescent="0.2">
      <c r="B252" s="18"/>
      <c r="C252" s="19"/>
      <c r="D252" s="18"/>
      <c r="E252" s="19"/>
      <c r="F252" s="18"/>
      <c r="G252" s="14" t="str">
        <f>IF(ISBLANK('1. Index'!$C$13),"-",IF(Tabulka2[[#This Row],[m/ž]]="M",VLOOKUP(Tabulka2[[#This Row],[ročník]],'2. Kategorie'!B:E,3,0),IF(Tabulka2[[#This Row],[m/ž]]="Z",VLOOKUP(Tabulka2[[#This Row],[ročník]],'2. Kategorie'!B:E,4,0),"?")))</f>
        <v>?</v>
      </c>
      <c r="H252" s="11" t="str">
        <f>IF(COUNTIFS(Tabulka2[start. č.],Tabulka2[[#This Row],[start. č.]])&gt;1,"duplicita!","ok")</f>
        <v>ok</v>
      </c>
    </row>
    <row r="253" spans="2:8" x14ac:dyDescent="0.2">
      <c r="B253" s="18"/>
      <c r="C253" s="19"/>
      <c r="D253" s="18"/>
      <c r="E253" s="19"/>
      <c r="F253" s="18"/>
      <c r="G253" s="14" t="str">
        <f>IF(ISBLANK('1. Index'!$C$13),"-",IF(Tabulka2[[#This Row],[m/ž]]="M",VLOOKUP(Tabulka2[[#This Row],[ročník]],'2. Kategorie'!B:E,3,0),IF(Tabulka2[[#This Row],[m/ž]]="Z",VLOOKUP(Tabulka2[[#This Row],[ročník]],'2. Kategorie'!B:E,4,0),"?")))</f>
        <v>?</v>
      </c>
      <c r="H253" s="11" t="str">
        <f>IF(COUNTIFS(Tabulka2[start. č.],Tabulka2[[#This Row],[start. č.]])&gt;1,"duplicita!","ok")</f>
        <v>ok</v>
      </c>
    </row>
    <row r="254" spans="2:8" x14ac:dyDescent="0.2">
      <c r="B254" s="18"/>
      <c r="C254" s="19"/>
      <c r="D254" s="18"/>
      <c r="E254" s="19"/>
      <c r="F254" s="18"/>
      <c r="G254" s="14" t="str">
        <f>IF(ISBLANK('1. Index'!$C$13),"-",IF(Tabulka2[[#This Row],[m/ž]]="M",VLOOKUP(Tabulka2[[#This Row],[ročník]],'2. Kategorie'!B:E,3,0),IF(Tabulka2[[#This Row],[m/ž]]="Z",VLOOKUP(Tabulka2[[#This Row],[ročník]],'2. Kategorie'!B:E,4,0),"?")))</f>
        <v>?</v>
      </c>
      <c r="H254" s="11" t="str">
        <f>IF(COUNTIFS(Tabulka2[start. č.],Tabulka2[[#This Row],[start. č.]])&gt;1,"duplicita!","ok")</f>
        <v>ok</v>
      </c>
    </row>
    <row r="255" spans="2:8" x14ac:dyDescent="0.2">
      <c r="B255" s="18"/>
      <c r="C255" s="19"/>
      <c r="D255" s="18"/>
      <c r="E255" s="19"/>
      <c r="F255" s="18"/>
      <c r="G255" s="14" t="str">
        <f>IF(ISBLANK('1. Index'!$C$13),"-",IF(Tabulka2[[#This Row],[m/ž]]="M",VLOOKUP(Tabulka2[[#This Row],[ročník]],'2. Kategorie'!B:E,3,0),IF(Tabulka2[[#This Row],[m/ž]]="Z",VLOOKUP(Tabulka2[[#This Row],[ročník]],'2. Kategorie'!B:E,4,0),"?")))</f>
        <v>?</v>
      </c>
      <c r="H255" s="11" t="str">
        <f>IF(COUNTIFS(Tabulka2[start. č.],Tabulka2[[#This Row],[start. č.]])&gt;1,"duplicita!","ok")</f>
        <v>ok</v>
      </c>
    </row>
    <row r="256" spans="2:8" x14ac:dyDescent="0.2">
      <c r="B256" s="18"/>
      <c r="C256" s="19"/>
      <c r="D256" s="18"/>
      <c r="E256" s="19"/>
      <c r="F256" s="18"/>
      <c r="G256" s="14" t="str">
        <f>IF(ISBLANK('1. Index'!$C$13),"-",IF(Tabulka2[[#This Row],[m/ž]]="M",VLOOKUP(Tabulka2[[#This Row],[ročník]],'2. Kategorie'!B:E,3,0),IF(Tabulka2[[#This Row],[m/ž]]="Z",VLOOKUP(Tabulka2[[#This Row],[ročník]],'2. Kategorie'!B:E,4,0),"?")))</f>
        <v>?</v>
      </c>
      <c r="H256" s="11" t="str">
        <f>IF(COUNTIFS(Tabulka2[start. č.],Tabulka2[[#This Row],[start. č.]])&gt;1,"duplicita!","ok")</f>
        <v>ok</v>
      </c>
    </row>
    <row r="257" spans="2:8" x14ac:dyDescent="0.2">
      <c r="B257" s="18"/>
      <c r="C257" s="19"/>
      <c r="D257" s="18"/>
      <c r="E257" s="19"/>
      <c r="F257" s="18"/>
      <c r="G257" s="14" t="str">
        <f>IF(ISBLANK('1. Index'!$C$13),"-",IF(Tabulka2[[#This Row],[m/ž]]="M",VLOOKUP(Tabulka2[[#This Row],[ročník]],'2. Kategorie'!B:E,3,0),IF(Tabulka2[[#This Row],[m/ž]]="Z",VLOOKUP(Tabulka2[[#This Row],[ročník]],'2. Kategorie'!B:E,4,0),"?")))</f>
        <v>?</v>
      </c>
      <c r="H257" s="11" t="str">
        <f>IF(COUNTIFS(Tabulka2[start. č.],Tabulka2[[#This Row],[start. č.]])&gt;1,"duplicita!","ok")</f>
        <v>ok</v>
      </c>
    </row>
    <row r="258" spans="2:8" x14ac:dyDescent="0.2">
      <c r="B258" s="18"/>
      <c r="C258" s="19"/>
      <c r="D258" s="18"/>
      <c r="E258" s="19"/>
      <c r="F258" s="18"/>
      <c r="G258" s="14" t="str">
        <f>IF(ISBLANK('1. Index'!$C$13),"-",IF(Tabulka2[[#This Row],[m/ž]]="M",VLOOKUP(Tabulka2[[#This Row],[ročník]],'2. Kategorie'!B:E,3,0),IF(Tabulka2[[#This Row],[m/ž]]="Z",VLOOKUP(Tabulka2[[#This Row],[ročník]],'2. Kategorie'!B:E,4,0),"?")))</f>
        <v>?</v>
      </c>
      <c r="H258" s="11" t="str">
        <f>IF(COUNTIFS(Tabulka2[start. č.],Tabulka2[[#This Row],[start. č.]])&gt;1,"duplicita!","ok")</f>
        <v>ok</v>
      </c>
    </row>
    <row r="259" spans="2:8" x14ac:dyDescent="0.2">
      <c r="B259" s="18"/>
      <c r="C259" s="19"/>
      <c r="D259" s="18"/>
      <c r="E259" s="19"/>
      <c r="F259" s="18"/>
      <c r="G259" s="14" t="str">
        <f>IF(ISBLANK('1. Index'!$C$13),"-",IF(Tabulka2[[#This Row],[m/ž]]="M",VLOOKUP(Tabulka2[[#This Row],[ročník]],'2. Kategorie'!B:E,3,0),IF(Tabulka2[[#This Row],[m/ž]]="Z",VLOOKUP(Tabulka2[[#This Row],[ročník]],'2. Kategorie'!B:E,4,0),"?")))</f>
        <v>?</v>
      </c>
      <c r="H259" s="11" t="str">
        <f>IF(COUNTIFS(Tabulka2[start. č.],Tabulka2[[#This Row],[start. č.]])&gt;1,"duplicita!","ok")</f>
        <v>ok</v>
      </c>
    </row>
    <row r="260" spans="2:8" x14ac:dyDescent="0.2">
      <c r="B260" s="18"/>
      <c r="C260" s="19"/>
      <c r="D260" s="18"/>
      <c r="E260" s="19"/>
      <c r="F260" s="18"/>
      <c r="G260" s="14" t="str">
        <f>IF(ISBLANK('1. Index'!$C$13),"-",IF(Tabulka2[[#This Row],[m/ž]]="M",VLOOKUP(Tabulka2[[#This Row],[ročník]],'2. Kategorie'!B:E,3,0),IF(Tabulka2[[#This Row],[m/ž]]="Z",VLOOKUP(Tabulka2[[#This Row],[ročník]],'2. Kategorie'!B:E,4,0),"?")))</f>
        <v>?</v>
      </c>
      <c r="H260" s="11" t="str">
        <f>IF(COUNTIFS(Tabulka2[start. č.],Tabulka2[[#This Row],[start. č.]])&gt;1,"duplicita!","ok")</f>
        <v>ok</v>
      </c>
    </row>
    <row r="261" spans="2:8" x14ac:dyDescent="0.2">
      <c r="B261" s="18"/>
      <c r="C261" s="19"/>
      <c r="D261" s="18"/>
      <c r="E261" s="19"/>
      <c r="F261" s="18"/>
      <c r="G261" s="14" t="str">
        <f>IF(ISBLANK('1. Index'!$C$13),"-",IF(Tabulka2[[#This Row],[m/ž]]="M",VLOOKUP(Tabulka2[[#This Row],[ročník]],'2. Kategorie'!B:E,3,0),IF(Tabulka2[[#This Row],[m/ž]]="Z",VLOOKUP(Tabulka2[[#This Row],[ročník]],'2. Kategorie'!B:E,4,0),"?")))</f>
        <v>?</v>
      </c>
      <c r="H261" s="11" t="str">
        <f>IF(COUNTIFS(Tabulka2[start. č.],Tabulka2[[#This Row],[start. č.]])&gt;1,"duplicita!","ok")</f>
        <v>ok</v>
      </c>
    </row>
    <row r="262" spans="2:8" x14ac:dyDescent="0.2">
      <c r="B262" s="18"/>
      <c r="C262" s="19"/>
      <c r="D262" s="18"/>
      <c r="E262" s="19"/>
      <c r="F262" s="18"/>
      <c r="G262" s="14" t="str">
        <f>IF(ISBLANK('1. Index'!$C$13),"-",IF(Tabulka2[[#This Row],[m/ž]]="M",VLOOKUP(Tabulka2[[#This Row],[ročník]],'2. Kategorie'!B:E,3,0),IF(Tabulka2[[#This Row],[m/ž]]="Z",VLOOKUP(Tabulka2[[#This Row],[ročník]],'2. Kategorie'!B:E,4,0),"?")))</f>
        <v>?</v>
      </c>
      <c r="H262" s="11" t="str">
        <f>IF(COUNTIFS(Tabulka2[start. č.],Tabulka2[[#This Row],[start. č.]])&gt;1,"duplicita!","ok")</f>
        <v>ok</v>
      </c>
    </row>
    <row r="263" spans="2:8" x14ac:dyDescent="0.2">
      <c r="B263" s="18"/>
      <c r="C263" s="19"/>
      <c r="D263" s="18"/>
      <c r="E263" s="19"/>
      <c r="F263" s="18"/>
      <c r="G263" s="14" t="str">
        <f>IF(ISBLANK('1. Index'!$C$13),"-",IF(Tabulka2[[#This Row],[m/ž]]="M",VLOOKUP(Tabulka2[[#This Row],[ročník]],'2. Kategorie'!B:E,3,0),IF(Tabulka2[[#This Row],[m/ž]]="Z",VLOOKUP(Tabulka2[[#This Row],[ročník]],'2. Kategorie'!B:E,4,0),"?")))</f>
        <v>?</v>
      </c>
      <c r="H263" s="11" t="str">
        <f>IF(COUNTIFS(Tabulka2[start. č.],Tabulka2[[#This Row],[start. č.]])&gt;1,"duplicita!","ok")</f>
        <v>ok</v>
      </c>
    </row>
    <row r="264" spans="2:8" x14ac:dyDescent="0.2">
      <c r="B264" s="18"/>
      <c r="C264" s="19"/>
      <c r="D264" s="18"/>
      <c r="E264" s="19"/>
      <c r="F264" s="18"/>
      <c r="G264" s="14" t="str">
        <f>IF(ISBLANK('1. Index'!$C$13),"-",IF(Tabulka2[[#This Row],[m/ž]]="M",VLOOKUP(Tabulka2[[#This Row],[ročník]],'2. Kategorie'!B:E,3,0),IF(Tabulka2[[#This Row],[m/ž]]="Z",VLOOKUP(Tabulka2[[#This Row],[ročník]],'2. Kategorie'!B:E,4,0),"?")))</f>
        <v>?</v>
      </c>
      <c r="H264" s="11" t="str">
        <f>IF(COUNTIFS(Tabulka2[start. č.],Tabulka2[[#This Row],[start. č.]])&gt;1,"duplicita!","ok")</f>
        <v>ok</v>
      </c>
    </row>
    <row r="265" spans="2:8" x14ac:dyDescent="0.2">
      <c r="B265" s="18"/>
      <c r="C265" s="19"/>
      <c r="D265" s="18"/>
      <c r="E265" s="19"/>
      <c r="F265" s="18"/>
      <c r="G265" s="14" t="str">
        <f>IF(ISBLANK('1. Index'!$C$13),"-",IF(Tabulka2[[#This Row],[m/ž]]="M",VLOOKUP(Tabulka2[[#This Row],[ročník]],'2. Kategorie'!B:E,3,0),IF(Tabulka2[[#This Row],[m/ž]]="Z",VLOOKUP(Tabulka2[[#This Row],[ročník]],'2. Kategorie'!B:E,4,0),"?")))</f>
        <v>?</v>
      </c>
      <c r="H265" s="11" t="str">
        <f>IF(COUNTIFS(Tabulka2[start. č.],Tabulka2[[#This Row],[start. č.]])&gt;1,"duplicita!","ok")</f>
        <v>ok</v>
      </c>
    </row>
    <row r="266" spans="2:8" x14ac:dyDescent="0.2">
      <c r="B266" s="18"/>
      <c r="C266" s="19"/>
      <c r="D266" s="18"/>
      <c r="E266" s="19"/>
      <c r="F266" s="18"/>
      <c r="G266" s="14" t="str">
        <f>IF(ISBLANK('1. Index'!$C$13),"-",IF(Tabulka2[[#This Row],[m/ž]]="M",VLOOKUP(Tabulka2[[#This Row],[ročník]],'2. Kategorie'!B:E,3,0),IF(Tabulka2[[#This Row],[m/ž]]="Z",VLOOKUP(Tabulka2[[#This Row],[ročník]],'2. Kategorie'!B:E,4,0),"?")))</f>
        <v>?</v>
      </c>
      <c r="H266" s="11" t="str">
        <f>IF(COUNTIFS(Tabulka2[start. č.],Tabulka2[[#This Row],[start. č.]])&gt;1,"duplicita!","ok")</f>
        <v>ok</v>
      </c>
    </row>
    <row r="267" spans="2:8" x14ac:dyDescent="0.2">
      <c r="B267" s="18"/>
      <c r="C267" s="19"/>
      <c r="D267" s="18"/>
      <c r="E267" s="19"/>
      <c r="F267" s="18"/>
      <c r="G267" s="14" t="str">
        <f>IF(ISBLANK('1. Index'!$C$13),"-",IF(Tabulka2[[#This Row],[m/ž]]="M",VLOOKUP(Tabulka2[[#This Row],[ročník]],'2. Kategorie'!B:E,3,0),IF(Tabulka2[[#This Row],[m/ž]]="Z",VLOOKUP(Tabulka2[[#This Row],[ročník]],'2. Kategorie'!B:E,4,0),"?")))</f>
        <v>?</v>
      </c>
      <c r="H267" s="11" t="str">
        <f>IF(COUNTIFS(Tabulka2[start. č.],Tabulka2[[#This Row],[start. č.]])&gt;1,"duplicita!","ok")</f>
        <v>ok</v>
      </c>
    </row>
    <row r="268" spans="2:8" x14ac:dyDescent="0.2">
      <c r="B268" s="18"/>
      <c r="C268" s="19"/>
      <c r="D268" s="18"/>
      <c r="E268" s="19"/>
      <c r="F268" s="18"/>
      <c r="G268" s="14" t="str">
        <f>IF(ISBLANK('1. Index'!$C$13),"-",IF(Tabulka2[[#This Row],[m/ž]]="M",VLOOKUP(Tabulka2[[#This Row],[ročník]],'2. Kategorie'!B:E,3,0),IF(Tabulka2[[#This Row],[m/ž]]="Z",VLOOKUP(Tabulka2[[#This Row],[ročník]],'2. Kategorie'!B:E,4,0),"?")))</f>
        <v>?</v>
      </c>
      <c r="H268" s="11" t="str">
        <f>IF(COUNTIFS(Tabulka2[start. č.],Tabulka2[[#This Row],[start. č.]])&gt;1,"duplicita!","ok")</f>
        <v>ok</v>
      </c>
    </row>
    <row r="269" spans="2:8" x14ac:dyDescent="0.2">
      <c r="B269" s="18"/>
      <c r="C269" s="19"/>
      <c r="D269" s="18"/>
      <c r="E269" s="19"/>
      <c r="F269" s="18"/>
      <c r="G269" s="14" t="str">
        <f>IF(ISBLANK('1. Index'!$C$13),"-",IF(Tabulka2[[#This Row],[m/ž]]="M",VLOOKUP(Tabulka2[[#This Row],[ročník]],'2. Kategorie'!B:E,3,0),IF(Tabulka2[[#This Row],[m/ž]]="Z",VLOOKUP(Tabulka2[[#This Row],[ročník]],'2. Kategorie'!B:E,4,0),"?")))</f>
        <v>?</v>
      </c>
      <c r="H269" s="11" t="str">
        <f>IF(COUNTIFS(Tabulka2[start. č.],Tabulka2[[#This Row],[start. č.]])&gt;1,"duplicita!","ok")</f>
        <v>ok</v>
      </c>
    </row>
    <row r="270" spans="2:8" x14ac:dyDescent="0.2">
      <c r="B270" s="18"/>
      <c r="C270" s="19"/>
      <c r="D270" s="18"/>
      <c r="E270" s="19"/>
      <c r="F270" s="18"/>
      <c r="G270" s="14" t="str">
        <f>IF(ISBLANK('1. Index'!$C$13),"-",IF(Tabulka2[[#This Row],[m/ž]]="M",VLOOKUP(Tabulka2[[#This Row],[ročník]],'2. Kategorie'!B:E,3,0),IF(Tabulka2[[#This Row],[m/ž]]="Z",VLOOKUP(Tabulka2[[#This Row],[ročník]],'2. Kategorie'!B:E,4,0),"?")))</f>
        <v>?</v>
      </c>
      <c r="H270" s="11" t="str">
        <f>IF(COUNTIFS(Tabulka2[start. č.],Tabulka2[[#This Row],[start. č.]])&gt;1,"duplicita!","ok")</f>
        <v>ok</v>
      </c>
    </row>
    <row r="271" spans="2:8" x14ac:dyDescent="0.2">
      <c r="B271" s="18"/>
      <c r="C271" s="19"/>
      <c r="D271" s="18"/>
      <c r="E271" s="19"/>
      <c r="F271" s="18"/>
      <c r="G271" s="14" t="str">
        <f>IF(ISBLANK('1. Index'!$C$13),"-",IF(Tabulka2[[#This Row],[m/ž]]="M",VLOOKUP(Tabulka2[[#This Row],[ročník]],'2. Kategorie'!B:E,3,0),IF(Tabulka2[[#This Row],[m/ž]]="Z",VLOOKUP(Tabulka2[[#This Row],[ročník]],'2. Kategorie'!B:E,4,0),"?")))</f>
        <v>?</v>
      </c>
      <c r="H271" s="11" t="str">
        <f>IF(COUNTIFS(Tabulka2[start. č.],Tabulka2[[#This Row],[start. č.]])&gt;1,"duplicita!","ok")</f>
        <v>ok</v>
      </c>
    </row>
    <row r="272" spans="2:8" x14ac:dyDescent="0.2">
      <c r="B272" s="18"/>
      <c r="C272" s="19"/>
      <c r="D272" s="18"/>
      <c r="E272" s="19"/>
      <c r="F272" s="18"/>
      <c r="G272" s="14" t="str">
        <f>IF(ISBLANK('1. Index'!$C$13),"-",IF(Tabulka2[[#This Row],[m/ž]]="M",VLOOKUP(Tabulka2[[#This Row],[ročník]],'2. Kategorie'!B:E,3,0),IF(Tabulka2[[#This Row],[m/ž]]="Z",VLOOKUP(Tabulka2[[#This Row],[ročník]],'2. Kategorie'!B:E,4,0),"?")))</f>
        <v>?</v>
      </c>
      <c r="H272" s="11" t="str">
        <f>IF(COUNTIFS(Tabulka2[start. č.],Tabulka2[[#This Row],[start. č.]])&gt;1,"duplicita!","ok")</f>
        <v>ok</v>
      </c>
    </row>
    <row r="273" spans="2:8" x14ac:dyDescent="0.2">
      <c r="B273" s="18"/>
      <c r="C273" s="19"/>
      <c r="D273" s="18"/>
      <c r="E273" s="19"/>
      <c r="F273" s="18"/>
      <c r="G273" s="14" t="str">
        <f>IF(ISBLANK('1. Index'!$C$13),"-",IF(Tabulka2[[#This Row],[m/ž]]="M",VLOOKUP(Tabulka2[[#This Row],[ročník]],'2. Kategorie'!B:E,3,0),IF(Tabulka2[[#This Row],[m/ž]]="Z",VLOOKUP(Tabulka2[[#This Row],[ročník]],'2. Kategorie'!B:E,4,0),"?")))</f>
        <v>?</v>
      </c>
      <c r="H273" s="11" t="str">
        <f>IF(COUNTIFS(Tabulka2[start. č.],Tabulka2[[#This Row],[start. č.]])&gt;1,"duplicita!","ok")</f>
        <v>ok</v>
      </c>
    </row>
    <row r="274" spans="2:8" x14ac:dyDescent="0.2">
      <c r="B274" s="18"/>
      <c r="C274" s="19"/>
      <c r="D274" s="18"/>
      <c r="E274" s="19"/>
      <c r="F274" s="18"/>
      <c r="G274" s="14" t="str">
        <f>IF(ISBLANK('1. Index'!$C$13),"-",IF(Tabulka2[[#This Row],[m/ž]]="M",VLOOKUP(Tabulka2[[#This Row],[ročník]],'2. Kategorie'!B:E,3,0),IF(Tabulka2[[#This Row],[m/ž]]="Z",VLOOKUP(Tabulka2[[#This Row],[ročník]],'2. Kategorie'!B:E,4,0),"?")))</f>
        <v>?</v>
      </c>
      <c r="H274" s="11" t="str">
        <f>IF(COUNTIFS(Tabulka2[start. č.],Tabulka2[[#This Row],[start. č.]])&gt;1,"duplicita!","ok")</f>
        <v>ok</v>
      </c>
    </row>
    <row r="275" spans="2:8" x14ac:dyDescent="0.2">
      <c r="B275" s="18"/>
      <c r="C275" s="19"/>
      <c r="D275" s="18"/>
      <c r="E275" s="19"/>
      <c r="F275" s="18"/>
      <c r="G275" s="14" t="str">
        <f>IF(ISBLANK('1. Index'!$C$13),"-",IF(Tabulka2[[#This Row],[m/ž]]="M",VLOOKUP(Tabulka2[[#This Row],[ročník]],'2. Kategorie'!B:E,3,0),IF(Tabulka2[[#This Row],[m/ž]]="Z",VLOOKUP(Tabulka2[[#This Row],[ročník]],'2. Kategorie'!B:E,4,0),"?")))</f>
        <v>?</v>
      </c>
      <c r="H275" s="11" t="str">
        <f>IF(COUNTIFS(Tabulka2[start. č.],Tabulka2[[#This Row],[start. č.]])&gt;1,"duplicita!","ok")</f>
        <v>ok</v>
      </c>
    </row>
    <row r="276" spans="2:8" x14ac:dyDescent="0.2">
      <c r="B276" s="18"/>
      <c r="C276" s="19"/>
      <c r="D276" s="18"/>
      <c r="E276" s="19"/>
      <c r="F276" s="18"/>
      <c r="G276" s="14" t="str">
        <f>IF(ISBLANK('1. Index'!$C$13),"-",IF(Tabulka2[[#This Row],[m/ž]]="M",VLOOKUP(Tabulka2[[#This Row],[ročník]],'2. Kategorie'!B:E,3,0),IF(Tabulka2[[#This Row],[m/ž]]="Z",VLOOKUP(Tabulka2[[#This Row],[ročník]],'2. Kategorie'!B:E,4,0),"?")))</f>
        <v>?</v>
      </c>
      <c r="H276" s="11" t="str">
        <f>IF(COUNTIFS(Tabulka2[start. č.],Tabulka2[[#This Row],[start. č.]])&gt;1,"duplicita!","ok")</f>
        <v>ok</v>
      </c>
    </row>
    <row r="277" spans="2:8" x14ac:dyDescent="0.2">
      <c r="B277" s="18"/>
      <c r="C277" s="19"/>
      <c r="D277" s="18"/>
      <c r="E277" s="19"/>
      <c r="F277" s="18"/>
      <c r="G277" s="14" t="str">
        <f>IF(ISBLANK('1. Index'!$C$13),"-",IF(Tabulka2[[#This Row],[m/ž]]="M",VLOOKUP(Tabulka2[[#This Row],[ročník]],'2. Kategorie'!B:E,3,0),IF(Tabulka2[[#This Row],[m/ž]]="Z",VLOOKUP(Tabulka2[[#This Row],[ročník]],'2. Kategorie'!B:E,4,0),"?")))</f>
        <v>?</v>
      </c>
      <c r="H277" s="11" t="str">
        <f>IF(COUNTIFS(Tabulka2[start. č.],Tabulka2[[#This Row],[start. č.]])&gt;1,"duplicita!","ok")</f>
        <v>ok</v>
      </c>
    </row>
    <row r="278" spans="2:8" x14ac:dyDescent="0.2">
      <c r="B278" s="18"/>
      <c r="C278" s="19"/>
      <c r="D278" s="18"/>
      <c r="E278" s="19"/>
      <c r="F278" s="18"/>
      <c r="G278" s="14" t="str">
        <f>IF(ISBLANK('1. Index'!$C$13),"-",IF(Tabulka2[[#This Row],[m/ž]]="M",VLOOKUP(Tabulka2[[#This Row],[ročník]],'2. Kategorie'!B:E,3,0),IF(Tabulka2[[#This Row],[m/ž]]="Z",VLOOKUP(Tabulka2[[#This Row],[ročník]],'2. Kategorie'!B:E,4,0),"?")))</f>
        <v>?</v>
      </c>
      <c r="H278" s="11" t="str">
        <f>IF(COUNTIFS(Tabulka2[start. č.],Tabulka2[[#This Row],[start. č.]])&gt;1,"duplicita!","ok")</f>
        <v>ok</v>
      </c>
    </row>
    <row r="279" spans="2:8" x14ac:dyDescent="0.2">
      <c r="B279" s="18"/>
      <c r="C279" s="19"/>
      <c r="D279" s="18"/>
      <c r="E279" s="19"/>
      <c r="F279" s="18"/>
      <c r="G279" s="14" t="str">
        <f>IF(ISBLANK('1. Index'!$C$13),"-",IF(Tabulka2[[#This Row],[m/ž]]="M",VLOOKUP(Tabulka2[[#This Row],[ročník]],'2. Kategorie'!B:E,3,0),IF(Tabulka2[[#This Row],[m/ž]]="Z",VLOOKUP(Tabulka2[[#This Row],[ročník]],'2. Kategorie'!B:E,4,0),"?")))</f>
        <v>?</v>
      </c>
      <c r="H279" s="11" t="str">
        <f>IF(COUNTIFS(Tabulka2[start. č.],Tabulka2[[#This Row],[start. č.]])&gt;1,"duplicita!","ok")</f>
        <v>ok</v>
      </c>
    </row>
    <row r="280" spans="2:8" x14ac:dyDescent="0.2">
      <c r="B280" s="18"/>
      <c r="C280" s="19"/>
      <c r="D280" s="18"/>
      <c r="E280" s="19"/>
      <c r="F280" s="18"/>
      <c r="G280" s="14" t="str">
        <f>IF(ISBLANK('1. Index'!$C$13),"-",IF(Tabulka2[[#This Row],[m/ž]]="M",VLOOKUP(Tabulka2[[#This Row],[ročník]],'2. Kategorie'!B:E,3,0),IF(Tabulka2[[#This Row],[m/ž]]="Z",VLOOKUP(Tabulka2[[#This Row],[ročník]],'2. Kategorie'!B:E,4,0),"?")))</f>
        <v>?</v>
      </c>
      <c r="H280" s="11" t="str">
        <f>IF(COUNTIFS(Tabulka2[start. č.],Tabulka2[[#This Row],[start. č.]])&gt;1,"duplicita!","ok")</f>
        <v>ok</v>
      </c>
    </row>
    <row r="281" spans="2:8" x14ac:dyDescent="0.2">
      <c r="B281" s="18"/>
      <c r="C281" s="19"/>
      <c r="D281" s="18"/>
      <c r="E281" s="19"/>
      <c r="F281" s="18"/>
      <c r="G281" s="14" t="str">
        <f>IF(ISBLANK('1. Index'!$C$13),"-",IF(Tabulka2[[#This Row],[m/ž]]="M",VLOOKUP(Tabulka2[[#This Row],[ročník]],'2. Kategorie'!B:E,3,0),IF(Tabulka2[[#This Row],[m/ž]]="Z",VLOOKUP(Tabulka2[[#This Row],[ročník]],'2. Kategorie'!B:E,4,0),"?")))</f>
        <v>?</v>
      </c>
      <c r="H281" s="11" t="str">
        <f>IF(COUNTIFS(Tabulka2[start. č.],Tabulka2[[#This Row],[start. č.]])&gt;1,"duplicita!","ok")</f>
        <v>ok</v>
      </c>
    </row>
    <row r="282" spans="2:8" x14ac:dyDescent="0.2">
      <c r="B282" s="18"/>
      <c r="C282" s="19"/>
      <c r="D282" s="18"/>
      <c r="E282" s="19"/>
      <c r="F282" s="18"/>
      <c r="G282" s="14" t="str">
        <f>IF(ISBLANK('1. Index'!$C$13),"-",IF(Tabulka2[[#This Row],[m/ž]]="M",VLOOKUP(Tabulka2[[#This Row],[ročník]],'2. Kategorie'!B:E,3,0),IF(Tabulka2[[#This Row],[m/ž]]="Z",VLOOKUP(Tabulka2[[#This Row],[ročník]],'2. Kategorie'!B:E,4,0),"?")))</f>
        <v>?</v>
      </c>
      <c r="H282" s="11" t="str">
        <f>IF(COUNTIFS(Tabulka2[start. č.],Tabulka2[[#This Row],[start. č.]])&gt;1,"duplicita!","ok")</f>
        <v>ok</v>
      </c>
    </row>
    <row r="283" spans="2:8" x14ac:dyDescent="0.2">
      <c r="B283" s="18"/>
      <c r="C283" s="19"/>
      <c r="D283" s="18"/>
      <c r="E283" s="19"/>
      <c r="F283" s="18"/>
      <c r="G283" s="14" t="str">
        <f>IF(ISBLANK('1. Index'!$C$13),"-",IF(Tabulka2[[#This Row],[m/ž]]="M",VLOOKUP(Tabulka2[[#This Row],[ročník]],'2. Kategorie'!B:E,3,0),IF(Tabulka2[[#This Row],[m/ž]]="Z",VLOOKUP(Tabulka2[[#This Row],[ročník]],'2. Kategorie'!B:E,4,0),"?")))</f>
        <v>?</v>
      </c>
      <c r="H283" s="11" t="str">
        <f>IF(COUNTIFS(Tabulka2[start. č.],Tabulka2[[#This Row],[start. č.]])&gt;1,"duplicita!","ok")</f>
        <v>ok</v>
      </c>
    </row>
    <row r="284" spans="2:8" x14ac:dyDescent="0.2">
      <c r="B284" s="18"/>
      <c r="C284" s="19"/>
      <c r="D284" s="18"/>
      <c r="E284" s="19"/>
      <c r="F284" s="18"/>
      <c r="G284" s="14" t="str">
        <f>IF(ISBLANK('1. Index'!$C$13),"-",IF(Tabulka2[[#This Row],[m/ž]]="M",VLOOKUP(Tabulka2[[#This Row],[ročník]],'2. Kategorie'!B:E,3,0),IF(Tabulka2[[#This Row],[m/ž]]="Z",VLOOKUP(Tabulka2[[#This Row],[ročník]],'2. Kategorie'!B:E,4,0),"?")))</f>
        <v>?</v>
      </c>
      <c r="H284" s="11" t="str">
        <f>IF(COUNTIFS(Tabulka2[start. č.],Tabulka2[[#This Row],[start. č.]])&gt;1,"duplicita!","ok")</f>
        <v>ok</v>
      </c>
    </row>
    <row r="285" spans="2:8" x14ac:dyDescent="0.2">
      <c r="B285" s="18"/>
      <c r="C285" s="19"/>
      <c r="D285" s="18"/>
      <c r="E285" s="19"/>
      <c r="F285" s="18"/>
      <c r="G285" s="14" t="str">
        <f>IF(ISBLANK('1. Index'!$C$13),"-",IF(Tabulka2[[#This Row],[m/ž]]="M",VLOOKUP(Tabulka2[[#This Row],[ročník]],'2. Kategorie'!B:E,3,0),IF(Tabulka2[[#This Row],[m/ž]]="Z",VLOOKUP(Tabulka2[[#This Row],[ročník]],'2. Kategorie'!B:E,4,0),"?")))</f>
        <v>?</v>
      </c>
      <c r="H285" s="11" t="str">
        <f>IF(COUNTIFS(Tabulka2[start. č.],Tabulka2[[#This Row],[start. č.]])&gt;1,"duplicita!","ok")</f>
        <v>ok</v>
      </c>
    </row>
    <row r="286" spans="2:8" x14ac:dyDescent="0.2">
      <c r="B286" s="18"/>
      <c r="C286" s="19"/>
      <c r="D286" s="18"/>
      <c r="E286" s="19"/>
      <c r="F286" s="18"/>
      <c r="G286" s="14" t="str">
        <f>IF(ISBLANK('1. Index'!$C$13),"-",IF(Tabulka2[[#This Row],[m/ž]]="M",VLOOKUP(Tabulka2[[#This Row],[ročník]],'2. Kategorie'!B:E,3,0),IF(Tabulka2[[#This Row],[m/ž]]="Z",VLOOKUP(Tabulka2[[#This Row],[ročník]],'2. Kategorie'!B:E,4,0),"?")))</f>
        <v>?</v>
      </c>
      <c r="H286" s="11" t="str">
        <f>IF(COUNTIFS(Tabulka2[start. č.],Tabulka2[[#This Row],[start. č.]])&gt;1,"duplicita!","ok")</f>
        <v>ok</v>
      </c>
    </row>
    <row r="287" spans="2:8" x14ac:dyDescent="0.2">
      <c r="B287" s="18"/>
      <c r="C287" s="19"/>
      <c r="D287" s="18"/>
      <c r="E287" s="19"/>
      <c r="F287" s="18"/>
      <c r="G287" s="14" t="str">
        <f>IF(ISBLANK('1. Index'!$C$13),"-",IF(Tabulka2[[#This Row],[m/ž]]="M",VLOOKUP(Tabulka2[[#This Row],[ročník]],'2. Kategorie'!B:E,3,0),IF(Tabulka2[[#This Row],[m/ž]]="Z",VLOOKUP(Tabulka2[[#This Row],[ročník]],'2. Kategorie'!B:E,4,0),"?")))</f>
        <v>?</v>
      </c>
      <c r="H287" s="11" t="str">
        <f>IF(COUNTIFS(Tabulka2[start. č.],Tabulka2[[#This Row],[start. č.]])&gt;1,"duplicita!","ok")</f>
        <v>ok</v>
      </c>
    </row>
    <row r="288" spans="2:8" x14ac:dyDescent="0.2">
      <c r="B288" s="18"/>
      <c r="C288" s="19"/>
      <c r="D288" s="18"/>
      <c r="E288" s="19"/>
      <c r="F288" s="18"/>
      <c r="G288" s="14" t="str">
        <f>IF(ISBLANK('1. Index'!$C$13),"-",IF(Tabulka2[[#This Row],[m/ž]]="M",VLOOKUP(Tabulka2[[#This Row],[ročník]],'2. Kategorie'!B:E,3,0),IF(Tabulka2[[#This Row],[m/ž]]="Z",VLOOKUP(Tabulka2[[#This Row],[ročník]],'2. Kategorie'!B:E,4,0),"?")))</f>
        <v>?</v>
      </c>
      <c r="H288" s="11" t="str">
        <f>IF(COUNTIFS(Tabulka2[start. č.],Tabulka2[[#This Row],[start. č.]])&gt;1,"duplicita!","ok")</f>
        <v>ok</v>
      </c>
    </row>
    <row r="289" spans="2:8" x14ac:dyDescent="0.2">
      <c r="B289" s="18"/>
      <c r="C289" s="19"/>
      <c r="D289" s="18"/>
      <c r="E289" s="19"/>
      <c r="F289" s="18"/>
      <c r="G289" s="14" t="str">
        <f>IF(ISBLANK('1. Index'!$C$13),"-",IF(Tabulka2[[#This Row],[m/ž]]="M",VLOOKUP(Tabulka2[[#This Row],[ročník]],'2. Kategorie'!B:E,3,0),IF(Tabulka2[[#This Row],[m/ž]]="Z",VLOOKUP(Tabulka2[[#This Row],[ročník]],'2. Kategorie'!B:E,4,0),"?")))</f>
        <v>?</v>
      </c>
      <c r="H289" s="11" t="str">
        <f>IF(COUNTIFS(Tabulka2[start. č.],Tabulka2[[#This Row],[start. č.]])&gt;1,"duplicita!","ok")</f>
        <v>ok</v>
      </c>
    </row>
    <row r="290" spans="2:8" x14ac:dyDescent="0.2">
      <c r="B290" s="18"/>
      <c r="C290" s="19"/>
      <c r="D290" s="18"/>
      <c r="E290" s="19"/>
      <c r="F290" s="18"/>
      <c r="G290" s="14" t="str">
        <f>IF(ISBLANK('1. Index'!$C$13),"-",IF(Tabulka2[[#This Row],[m/ž]]="M",VLOOKUP(Tabulka2[[#This Row],[ročník]],'2. Kategorie'!B:E,3,0),IF(Tabulka2[[#This Row],[m/ž]]="Z",VLOOKUP(Tabulka2[[#This Row],[ročník]],'2. Kategorie'!B:E,4,0),"?")))</f>
        <v>?</v>
      </c>
      <c r="H290" s="11" t="str">
        <f>IF(COUNTIFS(Tabulka2[start. č.],Tabulka2[[#This Row],[start. č.]])&gt;1,"duplicita!","ok")</f>
        <v>ok</v>
      </c>
    </row>
    <row r="291" spans="2:8" x14ac:dyDescent="0.2">
      <c r="B291" s="18"/>
      <c r="C291" s="19"/>
      <c r="D291" s="18"/>
      <c r="E291" s="19"/>
      <c r="F291" s="18"/>
      <c r="G291" s="14" t="str">
        <f>IF(ISBLANK('1. Index'!$C$13),"-",IF(Tabulka2[[#This Row],[m/ž]]="M",VLOOKUP(Tabulka2[[#This Row],[ročník]],'2. Kategorie'!B:E,3,0),IF(Tabulka2[[#This Row],[m/ž]]="Z",VLOOKUP(Tabulka2[[#This Row],[ročník]],'2. Kategorie'!B:E,4,0),"?")))</f>
        <v>?</v>
      </c>
      <c r="H291" s="11" t="str">
        <f>IF(COUNTIFS(Tabulka2[start. č.],Tabulka2[[#This Row],[start. č.]])&gt;1,"duplicita!","ok")</f>
        <v>ok</v>
      </c>
    </row>
    <row r="292" spans="2:8" x14ac:dyDescent="0.2">
      <c r="B292" s="18"/>
      <c r="C292" s="19"/>
      <c r="D292" s="18"/>
      <c r="E292" s="19"/>
      <c r="F292" s="18"/>
      <c r="G292" s="14" t="str">
        <f>IF(ISBLANK('1. Index'!$C$13),"-",IF(Tabulka2[[#This Row],[m/ž]]="M",VLOOKUP(Tabulka2[[#This Row],[ročník]],'2. Kategorie'!B:E,3,0),IF(Tabulka2[[#This Row],[m/ž]]="Z",VLOOKUP(Tabulka2[[#This Row],[ročník]],'2. Kategorie'!B:E,4,0),"?")))</f>
        <v>?</v>
      </c>
      <c r="H292" s="11" t="str">
        <f>IF(COUNTIFS(Tabulka2[start. č.],Tabulka2[[#This Row],[start. č.]])&gt;1,"duplicita!","ok")</f>
        <v>ok</v>
      </c>
    </row>
    <row r="293" spans="2:8" x14ac:dyDescent="0.2">
      <c r="B293" s="18"/>
      <c r="C293" s="19"/>
      <c r="D293" s="18"/>
      <c r="E293" s="19"/>
      <c r="F293" s="18"/>
      <c r="G293" s="14" t="str">
        <f>IF(ISBLANK('1. Index'!$C$13),"-",IF(Tabulka2[[#This Row],[m/ž]]="M",VLOOKUP(Tabulka2[[#This Row],[ročník]],'2. Kategorie'!B:E,3,0),IF(Tabulka2[[#This Row],[m/ž]]="Z",VLOOKUP(Tabulka2[[#This Row],[ročník]],'2. Kategorie'!B:E,4,0),"?")))</f>
        <v>?</v>
      </c>
      <c r="H293" s="11" t="str">
        <f>IF(COUNTIFS(Tabulka2[start. č.],Tabulka2[[#This Row],[start. č.]])&gt;1,"duplicita!","ok")</f>
        <v>ok</v>
      </c>
    </row>
    <row r="294" spans="2:8" x14ac:dyDescent="0.2">
      <c r="B294" s="18"/>
      <c r="C294" s="19"/>
      <c r="D294" s="18"/>
      <c r="E294" s="19"/>
      <c r="F294" s="18"/>
      <c r="G294" s="14" t="str">
        <f>IF(ISBLANK('1. Index'!$C$13),"-",IF(Tabulka2[[#This Row],[m/ž]]="M",VLOOKUP(Tabulka2[[#This Row],[ročník]],'2. Kategorie'!B:E,3,0),IF(Tabulka2[[#This Row],[m/ž]]="Z",VLOOKUP(Tabulka2[[#This Row],[ročník]],'2. Kategorie'!B:E,4,0),"?")))</f>
        <v>?</v>
      </c>
      <c r="H294" s="11" t="str">
        <f>IF(COUNTIFS(Tabulka2[start. č.],Tabulka2[[#This Row],[start. č.]])&gt;1,"duplicita!","ok")</f>
        <v>ok</v>
      </c>
    </row>
    <row r="295" spans="2:8" x14ac:dyDescent="0.2">
      <c r="B295" s="18"/>
      <c r="C295" s="19"/>
      <c r="D295" s="18"/>
      <c r="E295" s="19"/>
      <c r="F295" s="18"/>
      <c r="G295" s="14" t="str">
        <f>IF(ISBLANK('1. Index'!$C$13),"-",IF(Tabulka2[[#This Row],[m/ž]]="M",VLOOKUP(Tabulka2[[#This Row],[ročník]],'2. Kategorie'!B:E,3,0),IF(Tabulka2[[#This Row],[m/ž]]="Z",VLOOKUP(Tabulka2[[#This Row],[ročník]],'2. Kategorie'!B:E,4,0),"?")))</f>
        <v>?</v>
      </c>
      <c r="H295" s="11" t="str">
        <f>IF(COUNTIFS(Tabulka2[start. č.],Tabulka2[[#This Row],[start. č.]])&gt;1,"duplicita!","ok")</f>
        <v>ok</v>
      </c>
    </row>
    <row r="296" spans="2:8" x14ac:dyDescent="0.2">
      <c r="B296" s="18"/>
      <c r="C296" s="19"/>
      <c r="D296" s="18"/>
      <c r="E296" s="19"/>
      <c r="F296" s="18"/>
      <c r="G296" s="14" t="str">
        <f>IF(ISBLANK('1. Index'!$C$13),"-",IF(Tabulka2[[#This Row],[m/ž]]="M",VLOOKUP(Tabulka2[[#This Row],[ročník]],'2. Kategorie'!B:E,3,0),IF(Tabulka2[[#This Row],[m/ž]]="Z",VLOOKUP(Tabulka2[[#This Row],[ročník]],'2. Kategorie'!B:E,4,0),"?")))</f>
        <v>?</v>
      </c>
      <c r="H296" s="11" t="str">
        <f>IF(COUNTIFS(Tabulka2[start. č.],Tabulka2[[#This Row],[start. č.]])&gt;1,"duplicita!","ok")</f>
        <v>ok</v>
      </c>
    </row>
    <row r="297" spans="2:8" x14ac:dyDescent="0.2">
      <c r="B297" s="18"/>
      <c r="C297" s="19"/>
      <c r="D297" s="18"/>
      <c r="E297" s="19"/>
      <c r="F297" s="18"/>
      <c r="G297" s="14" t="str">
        <f>IF(ISBLANK('1. Index'!$C$13),"-",IF(Tabulka2[[#This Row],[m/ž]]="M",VLOOKUP(Tabulka2[[#This Row],[ročník]],'2. Kategorie'!B:E,3,0),IF(Tabulka2[[#This Row],[m/ž]]="Z",VLOOKUP(Tabulka2[[#This Row],[ročník]],'2. Kategorie'!B:E,4,0),"?")))</f>
        <v>?</v>
      </c>
      <c r="H297" s="11" t="str">
        <f>IF(COUNTIFS(Tabulka2[start. č.],Tabulka2[[#This Row],[start. č.]])&gt;1,"duplicita!","ok")</f>
        <v>ok</v>
      </c>
    </row>
    <row r="298" spans="2:8" x14ac:dyDescent="0.2">
      <c r="B298" s="18"/>
      <c r="C298" s="19"/>
      <c r="D298" s="18"/>
      <c r="E298" s="19"/>
      <c r="F298" s="18"/>
      <c r="G298" s="14" t="str">
        <f>IF(ISBLANK('1. Index'!$C$13),"-",IF(Tabulka2[[#This Row],[m/ž]]="M",VLOOKUP(Tabulka2[[#This Row],[ročník]],'2. Kategorie'!B:E,3,0),IF(Tabulka2[[#This Row],[m/ž]]="Z",VLOOKUP(Tabulka2[[#This Row],[ročník]],'2. Kategorie'!B:E,4,0),"?")))</f>
        <v>?</v>
      </c>
      <c r="H298" s="11" t="str">
        <f>IF(COUNTIFS(Tabulka2[start. č.],Tabulka2[[#This Row],[start. č.]])&gt;1,"duplicita!","ok")</f>
        <v>ok</v>
      </c>
    </row>
    <row r="299" spans="2:8" x14ac:dyDescent="0.2">
      <c r="B299" s="18"/>
      <c r="C299" s="19"/>
      <c r="D299" s="18"/>
      <c r="E299" s="19"/>
      <c r="F299" s="18"/>
      <c r="G299" s="14" t="str">
        <f>IF(ISBLANK('1. Index'!$C$13),"-",IF(Tabulka2[[#This Row],[m/ž]]="M",VLOOKUP(Tabulka2[[#This Row],[ročník]],'2. Kategorie'!B:E,3,0),IF(Tabulka2[[#This Row],[m/ž]]="Z",VLOOKUP(Tabulka2[[#This Row],[ročník]],'2. Kategorie'!B:E,4,0),"?")))</f>
        <v>?</v>
      </c>
      <c r="H299" s="11" t="str">
        <f>IF(COUNTIFS(Tabulka2[start. č.],Tabulka2[[#This Row],[start. č.]])&gt;1,"duplicita!","ok")</f>
        <v>ok</v>
      </c>
    </row>
    <row r="300" spans="2:8" x14ac:dyDescent="0.2">
      <c r="B300" s="18"/>
      <c r="C300" s="19"/>
      <c r="D300" s="18"/>
      <c r="E300" s="19"/>
      <c r="F300" s="18"/>
      <c r="G300" s="14" t="str">
        <f>IF(ISBLANK('1. Index'!$C$13),"-",IF(Tabulka2[[#This Row],[m/ž]]="M",VLOOKUP(Tabulka2[[#This Row],[ročník]],'2. Kategorie'!B:E,3,0),IF(Tabulka2[[#This Row],[m/ž]]="Z",VLOOKUP(Tabulka2[[#This Row],[ročník]],'2. Kategorie'!B:E,4,0),"?")))</f>
        <v>?</v>
      </c>
      <c r="H300" s="11" t="str">
        <f>IF(COUNTIFS(Tabulka2[start. č.],Tabulka2[[#This Row],[start. č.]])&gt;1,"duplicita!","ok")</f>
        <v>ok</v>
      </c>
    </row>
    <row r="301" spans="2:8" x14ac:dyDescent="0.2">
      <c r="B301" s="18"/>
      <c r="C301" s="19"/>
      <c r="D301" s="18"/>
      <c r="E301" s="19"/>
      <c r="F301" s="18"/>
      <c r="G301" s="14" t="str">
        <f>IF(ISBLANK('1. Index'!$C$13),"-",IF(Tabulka2[[#This Row],[m/ž]]="M",VLOOKUP(Tabulka2[[#This Row],[ročník]],'2. Kategorie'!B:E,3,0),IF(Tabulka2[[#This Row],[m/ž]]="Z",VLOOKUP(Tabulka2[[#This Row],[ročník]],'2. Kategorie'!B:E,4,0),"?")))</f>
        <v>?</v>
      </c>
      <c r="H301" s="11" t="str">
        <f>IF(COUNTIFS(Tabulka2[start. č.],Tabulka2[[#This Row],[start. č.]])&gt;1,"duplicita!","ok")</f>
        <v>ok</v>
      </c>
    </row>
    <row r="302" spans="2:8" x14ac:dyDescent="0.2">
      <c r="B302" s="18"/>
      <c r="C302" s="19"/>
      <c r="D302" s="18"/>
      <c r="E302" s="19"/>
      <c r="F302" s="18"/>
      <c r="G302" s="14" t="str">
        <f>IF(ISBLANK('1. Index'!$C$13),"-",IF(Tabulka2[[#This Row],[m/ž]]="M",VLOOKUP(Tabulka2[[#This Row],[ročník]],'2. Kategorie'!B:E,3,0),IF(Tabulka2[[#This Row],[m/ž]]="Z",VLOOKUP(Tabulka2[[#This Row],[ročník]],'2. Kategorie'!B:E,4,0),"?")))</f>
        <v>?</v>
      </c>
      <c r="H302" s="11" t="str">
        <f>IF(COUNTIFS(Tabulka2[start. č.],Tabulka2[[#This Row],[start. č.]])&gt;1,"duplicita!","ok")</f>
        <v>ok</v>
      </c>
    </row>
    <row r="303" spans="2:8" x14ac:dyDescent="0.2">
      <c r="B303" s="18"/>
      <c r="C303" s="19"/>
      <c r="D303" s="18"/>
      <c r="E303" s="19"/>
      <c r="F303" s="18"/>
      <c r="G303" s="14" t="str">
        <f>IF(ISBLANK('1. Index'!$C$13),"-",IF(Tabulka2[[#This Row],[m/ž]]="M",VLOOKUP(Tabulka2[[#This Row],[ročník]],'2. Kategorie'!B:E,3,0),IF(Tabulka2[[#This Row],[m/ž]]="Z",VLOOKUP(Tabulka2[[#This Row],[ročník]],'2. Kategorie'!B:E,4,0),"?")))</f>
        <v>?</v>
      </c>
      <c r="H303" s="11" t="str">
        <f>IF(COUNTIFS(Tabulka2[start. č.],Tabulka2[[#This Row],[start. č.]])&gt;1,"duplicita!","ok")</f>
        <v>ok</v>
      </c>
    </row>
    <row r="304" spans="2:8" x14ac:dyDescent="0.2">
      <c r="B304" s="18"/>
      <c r="C304" s="19"/>
      <c r="D304" s="18"/>
      <c r="E304" s="19"/>
      <c r="F304" s="18"/>
      <c r="G304" s="14" t="str">
        <f>IF(ISBLANK('1. Index'!$C$13),"-",IF(Tabulka2[[#This Row],[m/ž]]="M",VLOOKUP(Tabulka2[[#This Row],[ročník]],'2. Kategorie'!B:E,3,0),IF(Tabulka2[[#This Row],[m/ž]]="Z",VLOOKUP(Tabulka2[[#This Row],[ročník]],'2. Kategorie'!B:E,4,0),"?")))</f>
        <v>?</v>
      </c>
      <c r="H304" s="11" t="str">
        <f>IF(COUNTIFS(Tabulka2[start. č.],Tabulka2[[#This Row],[start. č.]])&gt;1,"duplicita!","ok")</f>
        <v>ok</v>
      </c>
    </row>
    <row r="305" spans="2:8" x14ac:dyDescent="0.2">
      <c r="B305" s="18"/>
      <c r="C305" s="19"/>
      <c r="D305" s="18"/>
      <c r="E305" s="19"/>
      <c r="F305" s="18"/>
      <c r="G305" s="14" t="str">
        <f>IF(ISBLANK('1. Index'!$C$13),"-",IF(Tabulka2[[#This Row],[m/ž]]="M",VLOOKUP(Tabulka2[[#This Row],[ročník]],'2. Kategorie'!B:E,3,0),IF(Tabulka2[[#This Row],[m/ž]]="Z",VLOOKUP(Tabulka2[[#This Row],[ročník]],'2. Kategorie'!B:E,4,0),"?")))</f>
        <v>?</v>
      </c>
      <c r="H305" s="11" t="str">
        <f>IF(COUNTIFS(Tabulka2[start. č.],Tabulka2[[#This Row],[start. č.]])&gt;1,"duplicita!","ok")</f>
        <v>ok</v>
      </c>
    </row>
    <row r="306" spans="2:8" x14ac:dyDescent="0.2">
      <c r="B306" s="18"/>
      <c r="C306" s="19"/>
      <c r="D306" s="18"/>
      <c r="E306" s="19"/>
      <c r="F306" s="18"/>
      <c r="G306" s="14" t="str">
        <f>IF(ISBLANK('1. Index'!$C$13),"-",IF(Tabulka2[[#This Row],[m/ž]]="M",VLOOKUP(Tabulka2[[#This Row],[ročník]],'2. Kategorie'!B:E,3,0),IF(Tabulka2[[#This Row],[m/ž]]="Z",VLOOKUP(Tabulka2[[#This Row],[ročník]],'2. Kategorie'!B:E,4,0),"?")))</f>
        <v>?</v>
      </c>
      <c r="H306" s="11" t="str">
        <f>IF(COUNTIFS(Tabulka2[start. č.],Tabulka2[[#This Row],[start. č.]])&gt;1,"duplicita!","ok")</f>
        <v>ok</v>
      </c>
    </row>
    <row r="307" spans="2:8" x14ac:dyDescent="0.2">
      <c r="B307" s="18"/>
      <c r="C307" s="19"/>
      <c r="D307" s="18"/>
      <c r="E307" s="19"/>
      <c r="F307" s="18"/>
      <c r="G307" s="14" t="str">
        <f>IF(ISBLANK('1. Index'!$C$13),"-",IF(Tabulka2[[#This Row],[m/ž]]="M",VLOOKUP(Tabulka2[[#This Row],[ročník]],'2. Kategorie'!B:E,3,0),IF(Tabulka2[[#This Row],[m/ž]]="Z",VLOOKUP(Tabulka2[[#This Row],[ročník]],'2. Kategorie'!B:E,4,0),"?")))</f>
        <v>?</v>
      </c>
      <c r="H307" s="11" t="str">
        <f>IF(COUNTIFS(Tabulka2[start. č.],Tabulka2[[#This Row],[start. č.]])&gt;1,"duplicita!","ok")</f>
        <v>ok</v>
      </c>
    </row>
    <row r="308" spans="2:8" x14ac:dyDescent="0.2">
      <c r="B308" s="18"/>
      <c r="C308" s="19"/>
      <c r="D308" s="18"/>
      <c r="E308" s="19"/>
      <c r="F308" s="18"/>
      <c r="G308" s="14" t="str">
        <f>IF(ISBLANK('1. Index'!$C$13),"-",IF(Tabulka2[[#This Row],[m/ž]]="M",VLOOKUP(Tabulka2[[#This Row],[ročník]],'2. Kategorie'!B:E,3,0),IF(Tabulka2[[#This Row],[m/ž]]="Z",VLOOKUP(Tabulka2[[#This Row],[ročník]],'2. Kategorie'!B:E,4,0),"?")))</f>
        <v>?</v>
      </c>
      <c r="H308" s="11" t="str">
        <f>IF(COUNTIFS(Tabulka2[start. č.],Tabulka2[[#This Row],[start. č.]])&gt;1,"duplicita!","ok")</f>
        <v>ok</v>
      </c>
    </row>
    <row r="309" spans="2:8" x14ac:dyDescent="0.2">
      <c r="B309" s="18"/>
      <c r="C309" s="19"/>
      <c r="D309" s="18"/>
      <c r="E309" s="19"/>
      <c r="F309" s="18"/>
      <c r="G309" s="15" t="str">
        <f>IF(ISBLANK('1. Index'!$C$13),"-",IF(Tabulka2[[#This Row],[m/ž]]="M",VLOOKUP(Tabulka2[[#This Row],[ročník]],'2. Kategorie'!B:E,3,0),IF(Tabulka2[[#This Row],[m/ž]]="Z",VLOOKUP(Tabulka2[[#This Row],[ročník]],'2. Kategorie'!B:E,4,0),"?")))</f>
        <v>?</v>
      </c>
      <c r="H309" s="12" t="str">
        <f>IF(COUNTIFS(Tabulka2[start. č.],Tabulka2[[#This Row],[start. č.]])&gt;1,"duplicita!","ok")</f>
        <v>ok</v>
      </c>
    </row>
  </sheetData>
  <sheetProtection password="C7B2" sheet="1" objects="1" scenarios="1" selectLockedCells="1" autoFilter="0"/>
  <conditionalFormatting sqref="B10:F309">
    <cfRule type="notContainsBlanks" dxfId="31" priority="1">
      <formula>LEN(TRIM(B10))&gt;0</formula>
    </cfRule>
    <cfRule type="containsBlanks" dxfId="30" priority="2">
      <formula>LEN(TRIM(B10))=0</formula>
    </cfRule>
  </conditionalFormatting>
  <conditionalFormatting sqref="H10:H309">
    <cfRule type="beginsWith" dxfId="29" priority="3" operator="beginsWith" text="ok">
      <formula>LEFT(H10,LEN("ok"))="ok"</formula>
    </cfRule>
  </conditionalFormatting>
  <dataValidations count="2">
    <dataValidation type="whole" allowBlank="1" showInputMessage="1" showErrorMessage="1" errorTitle="Chybně zadaný ročník" error="Zadej rok narození, např. 1970._x000a__x000a_Rok narození nesmí být v budoucnosti!" sqref="D10:D309" xr:uid="{00000000-0002-0000-0300-000000000000}">
      <formula1>1900</formula1>
      <formula2>YEAR(TODAY())</formula2>
    </dataValidation>
    <dataValidation type="list" allowBlank="1" showInputMessage="1" showErrorMessage="1" errorTitle="Zadej pohlaví" error="Povolené hodnoty jsou pouze:_x000a_M pro muže a _x000a_Z pro ženy" sqref="F10:F309" xr:uid="{00000000-0002-0000-0300-000001000000}">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309"/>
  <sheetViews>
    <sheetView showGridLines="0" tabSelected="1" workbookViewId="0">
      <selection activeCell="M65" sqref="M65"/>
    </sheetView>
  </sheetViews>
  <sheetFormatPr defaultColWidth="9.140625" defaultRowHeight="12.75" x14ac:dyDescent="0.2"/>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8" width="4" style="2" bestFit="1" customWidth="1"/>
    <col min="9" max="9" width="4.42578125"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x14ac:dyDescent="0.25">
      <c r="B2" s="3" t="s">
        <v>66</v>
      </c>
      <c r="D2" s="2"/>
      <c r="F2" s="2"/>
      <c r="L2" s="1"/>
      <c r="M2" s="7" t="str">
        <f>IF(ISBLANK('1. Index'!C10),"-",'1. Index'!C10)</f>
        <v xml:space="preserve">Běh na Kleť </v>
      </c>
    </row>
    <row r="3" spans="2:14" ht="15" customHeight="1" x14ac:dyDescent="0.25">
      <c r="B3" s="2"/>
      <c r="D3" s="2"/>
      <c r="F3" s="2"/>
      <c r="L3" s="57">
        <f>IF(ISBLANK('1. Index'!C13),"-",'1. Index'!C13)</f>
        <v>45402</v>
      </c>
      <c r="M3" s="57"/>
    </row>
    <row r="4" spans="2:14" x14ac:dyDescent="0.2">
      <c r="B4" s="23" t="s">
        <v>37</v>
      </c>
    </row>
    <row r="5" spans="2:14" x14ac:dyDescent="0.2">
      <c r="B5" s="1" t="s">
        <v>76</v>
      </c>
    </row>
    <row r="6" spans="2:14" x14ac:dyDescent="0.2">
      <c r="B6" s="1" t="s">
        <v>77</v>
      </c>
    </row>
    <row r="9" spans="2:14" x14ac:dyDescent="0.2">
      <c r="B9" s="1" t="s">
        <v>13</v>
      </c>
      <c r="C9" s="2" t="s">
        <v>0</v>
      </c>
      <c r="D9" s="1" t="s">
        <v>14</v>
      </c>
      <c r="E9" s="2" t="s">
        <v>3</v>
      </c>
      <c r="F9" s="1" t="s">
        <v>1</v>
      </c>
      <c r="G9" s="2" t="s">
        <v>2</v>
      </c>
      <c r="H9" s="2" t="s">
        <v>15</v>
      </c>
      <c r="I9" s="2" t="s">
        <v>16</v>
      </c>
      <c r="J9" s="2" t="s">
        <v>17</v>
      </c>
      <c r="K9" s="40" t="s">
        <v>18</v>
      </c>
      <c r="L9" s="2" t="s">
        <v>5</v>
      </c>
      <c r="M9" s="2" t="s">
        <v>75</v>
      </c>
      <c r="N9" s="53" t="s">
        <v>90</v>
      </c>
    </row>
    <row r="10" spans="2:14" x14ac:dyDescent="0.2">
      <c r="B10" s="41">
        <v>1</v>
      </c>
      <c r="C10" s="42">
        <v>234</v>
      </c>
      <c r="D10" s="20" t="str">
        <f>IF(ISBLANK(Tabulka4[[#This Row],[start. č.]]),"-",IF(ISERROR(VLOOKUP(Tabulka4[[#This Row],[start. č.]],'3. REGISTRACE'!B:F,2,0)),"start. č. nebylo registrováno!",VLOOKUP(Tabulka4[[#This Row],[start. č.]],'3. REGISTRACE'!B:F,2,0)))</f>
        <v>Macoun Jan</v>
      </c>
      <c r="E10" s="17">
        <f>IF(ISBLANK(Tabulka4[[#This Row],[start. č.]]),"-",IF(ISERROR(VLOOKUP(Tabulka4[[#This Row],[start. č.]],'3. REGISTRACE'!B:F,3,0)),"-",VLOOKUP(Tabulka4[[#This Row],[start. č.]],'3. REGISTRACE'!B:F,3,0)))</f>
        <v>1992</v>
      </c>
      <c r="F10" s="43" t="str">
        <f>IF(ISBLANK(Tabulka4[[#This Row],[start. č.]]),"-",IF(Tabulka4[[#This Row],[příjmení a jméno]]="start. č. nebylo registrováno!","-",IF(VLOOKUP(Tabulka4[[#This Row],[start. č.]],'3. REGISTRACE'!B:F,4,0)=0,"-",VLOOKUP(Tabulka4[[#This Row],[start. č.]],'3. REGISTRACE'!B:F,4,0))))</f>
        <v>Sokol ČB</v>
      </c>
      <c r="G10" s="17" t="str">
        <f>IF(ISBLANK(Tabulka4[[#This Row],[start. č.]]),"-",IF(Tabulka4[[#This Row],[příjmení a jméno]]="start. č. nebylo registrováno!","-",IF(VLOOKUP(Tabulka4[[#This Row],[start. č.]],'3. REGISTRACE'!B:F,5,0)=0,"-",VLOOKUP(Tabulka4[[#This Row],[start. č.]],'3. REGISTRACE'!B:F,5,0))))</f>
        <v>M</v>
      </c>
      <c r="H10" s="47">
        <v>0</v>
      </c>
      <c r="I10" s="44">
        <v>31</v>
      </c>
      <c r="J10" s="48">
        <v>15</v>
      </c>
      <c r="K10" s="39">
        <f>TIME(Tabulka4[[#This Row],[hod]],Tabulka4[[#This Row],[min]],Tabulka4[[#This Row],[sek]])</f>
        <v>2.1701388888888888E-2</v>
      </c>
      <c r="L10" s="17" t="str">
        <f>IF(ISBLANK(Tabulka4[[#This Row],[start. č.]]),"-",IF(Tabulka4[[#This Row],[příjmení a jméno]]="start. č. nebylo registrováno!","-",IF(VLOOKUP(Tabulka4[[#This Row],[start. č.]],'3. REGISTRACE'!B:G,6,0)=0,"-",VLOOKUP(Tabulka4[[#This Row],[start. č.]],'3. REGISTRACE'!B:G,6,0))))</f>
        <v>19-39</v>
      </c>
      <c r="M10" s="41">
        <f>IF(Tabulka4[[#This Row],[kategorie]]="-","-",COUNTIFS(G$10:G10,Tabulka4[[#This Row],[m/ž]],L$10:L10,Tabulka4[[#This Row],[kategorie]]))</f>
        <v>1</v>
      </c>
      <c r="N10" s="54" t="str">
        <f>IF(AND(ISBLANK(H10),ISBLANK(I10),ISBLANK(J10)),"-",IF(K10&gt;=MAX(K$10:K10),"ok","chyba!!!"))</f>
        <v>ok</v>
      </c>
    </row>
    <row r="11" spans="2:14" x14ac:dyDescent="0.2">
      <c r="B11" s="41">
        <v>2</v>
      </c>
      <c r="C11" s="42">
        <v>208</v>
      </c>
      <c r="D11" s="20" t="str">
        <f>IF(ISBLANK(Tabulka4[[#This Row],[start. č.]]),"-",IF(ISERROR(VLOOKUP(Tabulka4[[#This Row],[start. č.]],'3. REGISTRACE'!B:F,2,0)),"start. č. nebylo registrováno!",VLOOKUP(Tabulka4[[#This Row],[start. č.]],'3. REGISTRACE'!B:F,2,0)))</f>
        <v>Bláha Jan</v>
      </c>
      <c r="E11" s="17">
        <f>IF(ISBLANK(Tabulka4[[#This Row],[start. č.]]),"-",IF(ISERROR(VLOOKUP(Tabulka4[[#This Row],[start. č.]],'3. REGISTRACE'!B:F,3,0)),"-",VLOOKUP(Tabulka4[[#This Row],[start. č.]],'3. REGISTRACE'!B:F,3,0)))</f>
        <v>1971</v>
      </c>
      <c r="F11" s="43" t="str">
        <f>IF(ISBLANK(Tabulka4[[#This Row],[start. č.]]),"-",IF(Tabulka4[[#This Row],[příjmení a jméno]]="start. č. nebylo registrováno!","-",IF(VLOOKUP(Tabulka4[[#This Row],[start. č.]],'3. REGISTRACE'!B:F,4,0)=0,"-",VLOOKUP(Tabulka4[[#This Row],[start. č.]],'3. REGISTRACE'!B:F,4,0))))</f>
        <v>AK Krioměříž</v>
      </c>
      <c r="G11" s="17" t="str">
        <f>IF(ISBLANK(Tabulka4[[#This Row],[start. č.]]),"-",IF(Tabulka4[[#This Row],[příjmení a jméno]]="start. č. nebylo registrováno!","-",IF(VLOOKUP(Tabulka4[[#This Row],[start. č.]],'3. REGISTRACE'!B:F,5,0)=0,"-",VLOOKUP(Tabulka4[[#This Row],[start. č.]],'3. REGISTRACE'!B:F,5,0))))</f>
        <v>M</v>
      </c>
      <c r="H11" s="49">
        <v>0</v>
      </c>
      <c r="I11" s="45">
        <v>34</v>
      </c>
      <c r="J11" s="50">
        <v>33</v>
      </c>
      <c r="K11" s="39">
        <f>TIME(Tabulka4[[#This Row],[hod]],Tabulka4[[#This Row],[min]],Tabulka4[[#This Row],[sek]])</f>
        <v>2.3993055555555556E-2</v>
      </c>
      <c r="L11" s="17" t="str">
        <f>IF(ISBLANK(Tabulka4[[#This Row],[start. č.]]),"-",IF(Tabulka4[[#This Row],[příjmení a jméno]]="start. č. nebylo registrováno!","-",IF(VLOOKUP(Tabulka4[[#This Row],[start. č.]],'3. REGISTRACE'!B:G,6,0)=0,"-",VLOOKUP(Tabulka4[[#This Row],[start. č.]],'3. REGISTRACE'!B:G,6,0))))</f>
        <v>50-59</v>
      </c>
      <c r="M11" s="41">
        <f>IF(Tabulka4[[#This Row],[kategorie]]="-","-",COUNTIFS(G$10:G11,Tabulka4[[#This Row],[m/ž]],L$10:L11,Tabulka4[[#This Row],[kategorie]]))</f>
        <v>1</v>
      </c>
      <c r="N11" s="54" t="str">
        <f>IF(AND(ISBLANK(H11),ISBLANK(I11),ISBLANK(J11)),"-",IF(K11&gt;=MAX(K$10:K11),"ok","chyba!!!"))</f>
        <v>ok</v>
      </c>
    </row>
    <row r="12" spans="2:14" x14ac:dyDescent="0.2">
      <c r="B12" s="41">
        <v>3</v>
      </c>
      <c r="C12" s="42">
        <v>202</v>
      </c>
      <c r="D12" s="20" t="str">
        <f>IF(ISBLANK(Tabulka4[[#This Row],[start. č.]]),"-",IF(ISERROR(VLOOKUP(Tabulka4[[#This Row],[start. č.]],'3. REGISTRACE'!B:F,2,0)),"start. č. nebylo registrováno!",VLOOKUP(Tabulka4[[#This Row],[start. č.]],'3. REGISTRACE'!B:F,2,0)))</f>
        <v>Nevoral Jiří</v>
      </c>
      <c r="E12" s="17">
        <f>IF(ISBLANK(Tabulka4[[#This Row],[start. č.]]),"-",IF(ISERROR(VLOOKUP(Tabulka4[[#This Row],[start. č.]],'3. REGISTRACE'!B:F,3,0)),"-",VLOOKUP(Tabulka4[[#This Row],[start. č.]],'3. REGISTRACE'!B:F,3,0)))</f>
        <v>1983</v>
      </c>
      <c r="F12" s="43" t="str">
        <f>IF(ISBLANK(Tabulka4[[#This Row],[start. č.]]),"-",IF(Tabulka4[[#This Row],[příjmení a jméno]]="start. č. nebylo registrováno!","-",IF(VLOOKUP(Tabulka4[[#This Row],[start. č.]],'3. REGISTRACE'!B:F,4,0)=0,"-",VLOOKUP(Tabulka4[[#This Row],[start. č.]],'3. REGISTRACE'!B:F,4,0))))</f>
        <v>Ždárský postrach</v>
      </c>
      <c r="G12" s="17" t="str">
        <f>IF(ISBLANK(Tabulka4[[#This Row],[start. č.]]),"-",IF(Tabulka4[[#This Row],[příjmení a jméno]]="start. č. nebylo registrováno!","-",IF(VLOOKUP(Tabulka4[[#This Row],[start. č.]],'3. REGISTRACE'!B:F,5,0)=0,"-",VLOOKUP(Tabulka4[[#This Row],[start. č.]],'3. REGISTRACE'!B:F,5,0))))</f>
        <v>M</v>
      </c>
      <c r="H12" s="49">
        <v>0</v>
      </c>
      <c r="I12" s="45">
        <v>35</v>
      </c>
      <c r="J12" s="50">
        <v>7</v>
      </c>
      <c r="K12" s="39">
        <f>TIME(Tabulka4[[#This Row],[hod]],Tabulka4[[#This Row],[min]],Tabulka4[[#This Row],[sek]])</f>
        <v>2.4386574074074074E-2</v>
      </c>
      <c r="L12" s="17" t="str">
        <f>IF(ISBLANK(Tabulka4[[#This Row],[start. č.]]),"-",IF(Tabulka4[[#This Row],[příjmení a jméno]]="start. č. nebylo registrováno!","-",IF(VLOOKUP(Tabulka4[[#This Row],[start. č.]],'3. REGISTRACE'!B:G,6,0)=0,"-",VLOOKUP(Tabulka4[[#This Row],[start. č.]],'3. REGISTRACE'!B:G,6,0))))</f>
        <v>40-49</v>
      </c>
      <c r="M12" s="41">
        <f>IF(Tabulka4[[#This Row],[kategorie]]="-","-",COUNTIFS(G$10:G12,Tabulka4[[#This Row],[m/ž]],L$10:L12,Tabulka4[[#This Row],[kategorie]]))</f>
        <v>1</v>
      </c>
      <c r="N12" s="54" t="str">
        <f>IF(AND(ISBLANK(H12),ISBLANK(I12),ISBLANK(J12)),"-",IF(K12&gt;=MAX(K$10:K12),"ok","chyba!!!"))</f>
        <v>ok</v>
      </c>
    </row>
    <row r="13" spans="2:14" x14ac:dyDescent="0.2">
      <c r="B13" s="41">
        <v>4</v>
      </c>
      <c r="C13" s="42">
        <v>222</v>
      </c>
      <c r="D13" s="20" t="str">
        <f>IF(ISBLANK(Tabulka4[[#This Row],[start. č.]]),"-",IF(ISERROR(VLOOKUP(Tabulka4[[#This Row],[start. č.]],'3. REGISTRACE'!B:F,2,0)),"start. č. nebylo registrováno!",VLOOKUP(Tabulka4[[#This Row],[start. č.]],'3. REGISTRACE'!B:F,2,0)))</f>
        <v>Gregor Jan</v>
      </c>
      <c r="E13" s="17">
        <f>IF(ISBLANK(Tabulka4[[#This Row],[start. č.]]),"-",IF(ISERROR(VLOOKUP(Tabulka4[[#This Row],[start. č.]],'3. REGISTRACE'!B:F,3,0)),"-",VLOOKUP(Tabulka4[[#This Row],[start. č.]],'3. REGISTRACE'!B:F,3,0)))</f>
        <v>1979</v>
      </c>
      <c r="F13" s="43" t="str">
        <f>IF(ISBLANK(Tabulka4[[#This Row],[start. č.]]),"-",IF(Tabulka4[[#This Row],[příjmení a jméno]]="start. č. nebylo registrováno!","-",IF(VLOOKUP(Tabulka4[[#This Row],[start. č.]],'3. REGISTRACE'!B:F,4,0)=0,"-",VLOOKUP(Tabulka4[[#This Row],[start. č.]],'3. REGISTRACE'!B:F,4,0))))</f>
        <v>ČB</v>
      </c>
      <c r="G13" s="17" t="str">
        <f>IF(ISBLANK(Tabulka4[[#This Row],[start. č.]]),"-",IF(Tabulka4[[#This Row],[příjmení a jméno]]="start. č. nebylo registrováno!","-",IF(VLOOKUP(Tabulka4[[#This Row],[start. č.]],'3. REGISTRACE'!B:F,5,0)=0,"-",VLOOKUP(Tabulka4[[#This Row],[start. č.]],'3. REGISTRACE'!B:F,5,0))))</f>
        <v>M</v>
      </c>
      <c r="H13" s="49">
        <v>0</v>
      </c>
      <c r="I13" s="45">
        <v>36</v>
      </c>
      <c r="J13" s="50">
        <v>3</v>
      </c>
      <c r="K13" s="39">
        <f>TIME(Tabulka4[[#This Row],[hod]],Tabulka4[[#This Row],[min]],Tabulka4[[#This Row],[sek]])</f>
        <v>2.5034722222222222E-2</v>
      </c>
      <c r="L13" s="17" t="str">
        <f>IF(ISBLANK(Tabulka4[[#This Row],[start. č.]]),"-",IF(Tabulka4[[#This Row],[příjmení a jméno]]="start. č. nebylo registrováno!","-",IF(VLOOKUP(Tabulka4[[#This Row],[start. č.]],'3. REGISTRACE'!B:G,6,0)=0,"-",VLOOKUP(Tabulka4[[#This Row],[start. č.]],'3. REGISTRACE'!B:G,6,0))))</f>
        <v>40-49</v>
      </c>
      <c r="M13" s="41">
        <f>IF(Tabulka4[[#This Row],[kategorie]]="-","-",COUNTIFS(G$10:G13,Tabulka4[[#This Row],[m/ž]],L$10:L13,Tabulka4[[#This Row],[kategorie]]))</f>
        <v>2</v>
      </c>
      <c r="N13" s="54" t="str">
        <f>IF(AND(ISBLANK(H13),ISBLANK(I13),ISBLANK(J13)),"-",IF(K13&gt;=MAX(K$10:K13),"ok","chyba!!!"))</f>
        <v>ok</v>
      </c>
    </row>
    <row r="14" spans="2:14" x14ac:dyDescent="0.2">
      <c r="B14" s="41">
        <v>5</v>
      </c>
      <c r="C14" s="42">
        <v>230</v>
      </c>
      <c r="D14" s="20" t="str">
        <f>IF(ISBLANK(Tabulka4[[#This Row],[start. č.]]),"-",IF(ISERROR(VLOOKUP(Tabulka4[[#This Row],[start. č.]],'3. REGISTRACE'!B:F,2,0)),"start. č. nebylo registrováno!",VLOOKUP(Tabulka4[[#This Row],[start. č.]],'3. REGISTRACE'!B:F,2,0)))</f>
        <v>Kadoch Michal</v>
      </c>
      <c r="E14" s="17">
        <f>IF(ISBLANK(Tabulka4[[#This Row],[start. č.]]),"-",IF(ISERROR(VLOOKUP(Tabulka4[[#This Row],[start. č.]],'3. REGISTRACE'!B:F,3,0)),"-",VLOOKUP(Tabulka4[[#This Row],[start. č.]],'3. REGISTRACE'!B:F,3,0)))</f>
        <v>1987</v>
      </c>
      <c r="F14" s="43" t="str">
        <f>IF(ISBLANK(Tabulka4[[#This Row],[start. č.]]),"-",IF(Tabulka4[[#This Row],[příjmení a jméno]]="start. č. nebylo registrováno!","-",IF(VLOOKUP(Tabulka4[[#This Row],[start. č.]],'3. REGISTRACE'!B:F,4,0)=0,"-",VLOOKUP(Tabulka4[[#This Row],[start. č.]],'3. REGISTRACE'!B:F,4,0))))</f>
        <v>SKI Klub Strakonice</v>
      </c>
      <c r="G14" s="17" t="str">
        <f>IF(ISBLANK(Tabulka4[[#This Row],[start. č.]]),"-",IF(Tabulka4[[#This Row],[příjmení a jméno]]="start. č. nebylo registrováno!","-",IF(VLOOKUP(Tabulka4[[#This Row],[start. č.]],'3. REGISTRACE'!B:F,5,0)=0,"-",VLOOKUP(Tabulka4[[#This Row],[start. č.]],'3. REGISTRACE'!B:F,5,0))))</f>
        <v>M</v>
      </c>
      <c r="H14" s="49">
        <v>0</v>
      </c>
      <c r="I14" s="45">
        <v>36</v>
      </c>
      <c r="J14" s="50">
        <v>35</v>
      </c>
      <c r="K14" s="39">
        <f>TIME(Tabulka4[[#This Row],[hod]],Tabulka4[[#This Row],[min]],Tabulka4[[#This Row],[sek]])</f>
        <v>2.5405092592592594E-2</v>
      </c>
      <c r="L14" s="17" t="str">
        <f>IF(ISBLANK(Tabulka4[[#This Row],[start. č.]]),"-",IF(Tabulka4[[#This Row],[příjmení a jméno]]="start. č. nebylo registrováno!","-",IF(VLOOKUP(Tabulka4[[#This Row],[start. č.]],'3. REGISTRACE'!B:G,6,0)=0,"-",VLOOKUP(Tabulka4[[#This Row],[start. č.]],'3. REGISTRACE'!B:G,6,0))))</f>
        <v>19-39</v>
      </c>
      <c r="M14" s="41">
        <f>IF(Tabulka4[[#This Row],[kategorie]]="-","-",COUNTIFS(G$10:G14,Tabulka4[[#This Row],[m/ž]],L$10:L14,Tabulka4[[#This Row],[kategorie]]))</f>
        <v>2</v>
      </c>
      <c r="N14" s="54" t="str">
        <f>IF(AND(ISBLANK(H14),ISBLANK(I14),ISBLANK(J14)),"-",IF(K14&gt;=MAX(K$10:K14),"ok","chyba!!!"))</f>
        <v>ok</v>
      </c>
    </row>
    <row r="15" spans="2:14" x14ac:dyDescent="0.2">
      <c r="B15" s="41">
        <v>6</v>
      </c>
      <c r="C15" s="42">
        <v>250</v>
      </c>
      <c r="D15" s="20" t="str">
        <f>IF(ISBLANK(Tabulka4[[#This Row],[start. č.]]),"-",IF(ISERROR(VLOOKUP(Tabulka4[[#This Row],[start. č.]],'3. REGISTRACE'!B:F,2,0)),"start. č. nebylo registrováno!",VLOOKUP(Tabulka4[[#This Row],[start. č.]],'3. REGISTRACE'!B:F,2,0)))</f>
        <v>Jančuch Jerguš</v>
      </c>
      <c r="E15" s="17">
        <f>IF(ISBLANK(Tabulka4[[#This Row],[start. č.]]),"-",IF(ISERROR(VLOOKUP(Tabulka4[[#This Row],[start. č.]],'3. REGISTRACE'!B:F,3,0)),"-",VLOOKUP(Tabulka4[[#This Row],[start. č.]],'3. REGISTRACE'!B:F,3,0)))</f>
        <v>1980</v>
      </c>
      <c r="F15" s="43" t="str">
        <f>IF(ISBLANK(Tabulka4[[#This Row],[start. č.]]),"-",IF(Tabulka4[[#This Row],[příjmení a jméno]]="start. č. nebylo registrováno!","-",IF(VLOOKUP(Tabulka4[[#This Row],[start. č.]],'3. REGISTRACE'!B:F,4,0)=0,"-",VLOOKUP(Tabulka4[[#This Row],[start. č.]],'3. REGISTRACE'!B:F,4,0))))</f>
        <v>týmdejvid</v>
      </c>
      <c r="G15" s="17" t="str">
        <f>IF(ISBLANK(Tabulka4[[#This Row],[start. č.]]),"-",IF(Tabulka4[[#This Row],[příjmení a jméno]]="start. č. nebylo registrováno!","-",IF(VLOOKUP(Tabulka4[[#This Row],[start. č.]],'3. REGISTRACE'!B:F,5,0)=0,"-",VLOOKUP(Tabulka4[[#This Row],[start. č.]],'3. REGISTRACE'!B:F,5,0))))</f>
        <v>M</v>
      </c>
      <c r="H15" s="49">
        <v>0</v>
      </c>
      <c r="I15" s="45">
        <v>36</v>
      </c>
      <c r="J15" s="50">
        <v>46</v>
      </c>
      <c r="K15" s="39">
        <f>TIME(Tabulka4[[#This Row],[hod]],Tabulka4[[#This Row],[min]],Tabulka4[[#This Row],[sek]])</f>
        <v>2.5532407407407406E-2</v>
      </c>
      <c r="L15" s="17" t="str">
        <f>IF(ISBLANK(Tabulka4[[#This Row],[start. č.]]),"-",IF(Tabulka4[[#This Row],[příjmení a jméno]]="start. č. nebylo registrováno!","-",IF(VLOOKUP(Tabulka4[[#This Row],[start. č.]],'3. REGISTRACE'!B:G,6,0)=0,"-",VLOOKUP(Tabulka4[[#This Row],[start. č.]],'3. REGISTRACE'!B:G,6,0))))</f>
        <v>40-49</v>
      </c>
      <c r="M15" s="41">
        <f>IF(Tabulka4[[#This Row],[kategorie]]="-","-",COUNTIFS(G$10:G15,Tabulka4[[#This Row],[m/ž]],L$10:L15,Tabulka4[[#This Row],[kategorie]]))</f>
        <v>3</v>
      </c>
      <c r="N15" s="54" t="str">
        <f>IF(AND(ISBLANK(H15),ISBLANK(I15),ISBLANK(J15)),"-",IF(K15&gt;=MAX(K$10:K15),"ok","chyba!!!"))</f>
        <v>ok</v>
      </c>
    </row>
    <row r="16" spans="2:14" x14ac:dyDescent="0.2">
      <c r="B16" s="41">
        <v>7</v>
      </c>
      <c r="C16" s="42">
        <v>245</v>
      </c>
      <c r="D16" s="20" t="str">
        <f>IF(ISBLANK(Tabulka4[[#This Row],[start. č.]]),"-",IF(ISERROR(VLOOKUP(Tabulka4[[#This Row],[start. č.]],'3. REGISTRACE'!B:F,2,0)),"start. č. nebylo registrováno!",VLOOKUP(Tabulka4[[#This Row],[start. č.]],'3. REGISTRACE'!B:F,2,0)))</f>
        <v>Klimeš Petr</v>
      </c>
      <c r="E16" s="17">
        <f>IF(ISBLANK(Tabulka4[[#This Row],[start. č.]]),"-",IF(ISERROR(VLOOKUP(Tabulka4[[#This Row],[start. č.]],'3. REGISTRACE'!B:F,3,0)),"-",VLOOKUP(Tabulka4[[#This Row],[start. č.]],'3. REGISTRACE'!B:F,3,0)))</f>
        <v>1980</v>
      </c>
      <c r="F16" s="43" t="str">
        <f>IF(ISBLANK(Tabulka4[[#This Row],[start. č.]]),"-",IF(Tabulka4[[#This Row],[příjmení a jméno]]="start. č. nebylo registrováno!","-",IF(VLOOKUP(Tabulka4[[#This Row],[start. č.]],'3. REGISTRACE'!B:F,4,0)=0,"-",VLOOKUP(Tabulka4[[#This Row],[start. č.]],'3. REGISTRACE'!B:F,4,0))))</f>
        <v>ČB</v>
      </c>
      <c r="G16" s="17" t="str">
        <f>IF(ISBLANK(Tabulka4[[#This Row],[start. č.]]),"-",IF(Tabulka4[[#This Row],[příjmení a jméno]]="start. č. nebylo registrováno!","-",IF(VLOOKUP(Tabulka4[[#This Row],[start. č.]],'3. REGISTRACE'!B:F,5,0)=0,"-",VLOOKUP(Tabulka4[[#This Row],[start. č.]],'3. REGISTRACE'!B:F,5,0))))</f>
        <v>M</v>
      </c>
      <c r="H16" s="49">
        <v>0</v>
      </c>
      <c r="I16" s="45">
        <v>37</v>
      </c>
      <c r="J16" s="50">
        <v>12</v>
      </c>
      <c r="K16" s="39">
        <f>TIME(Tabulka4[[#This Row],[hod]],Tabulka4[[#This Row],[min]],Tabulka4[[#This Row],[sek]])</f>
        <v>2.5833333333333333E-2</v>
      </c>
      <c r="L16" s="17" t="str">
        <f>IF(ISBLANK(Tabulka4[[#This Row],[start. č.]]),"-",IF(Tabulka4[[#This Row],[příjmení a jméno]]="start. č. nebylo registrováno!","-",IF(VLOOKUP(Tabulka4[[#This Row],[start. č.]],'3. REGISTRACE'!B:G,6,0)=0,"-",VLOOKUP(Tabulka4[[#This Row],[start. č.]],'3. REGISTRACE'!B:G,6,0))))</f>
        <v>40-49</v>
      </c>
      <c r="M16" s="41">
        <f>IF(Tabulka4[[#This Row],[kategorie]]="-","-",COUNTIFS(G$10:G16,Tabulka4[[#This Row],[m/ž]],L$10:L16,Tabulka4[[#This Row],[kategorie]]))</f>
        <v>4</v>
      </c>
      <c r="N16" s="54" t="str">
        <f>IF(AND(ISBLANK(H16),ISBLANK(I16),ISBLANK(J16)),"-",IF(K16&gt;=MAX(K$10:K16),"ok","chyba!!!"))</f>
        <v>ok</v>
      </c>
    </row>
    <row r="17" spans="2:14" x14ac:dyDescent="0.2">
      <c r="B17" s="41">
        <v>8</v>
      </c>
      <c r="C17" s="42">
        <v>251</v>
      </c>
      <c r="D17" s="20" t="str">
        <f>IF(ISBLANK(Tabulka4[[#This Row],[start. č.]]),"-",IF(ISERROR(VLOOKUP(Tabulka4[[#This Row],[start. č.]],'3. REGISTRACE'!B:F,2,0)),"start. č. nebylo registrováno!",VLOOKUP(Tabulka4[[#This Row],[start. č.]],'3. REGISTRACE'!B:F,2,0)))</f>
        <v>Hommer Roman</v>
      </c>
      <c r="E17" s="17">
        <f>IF(ISBLANK(Tabulka4[[#This Row],[start. č.]]),"-",IF(ISERROR(VLOOKUP(Tabulka4[[#This Row],[start. č.]],'3. REGISTRACE'!B:F,3,0)),"-",VLOOKUP(Tabulka4[[#This Row],[start. č.]],'3. REGISTRACE'!B:F,3,0)))</f>
        <v>1965</v>
      </c>
      <c r="F17" s="43" t="str">
        <f>IF(ISBLANK(Tabulka4[[#This Row],[start. č.]]),"-",IF(Tabulka4[[#This Row],[příjmení a jméno]]="start. č. nebylo registrováno!","-",IF(VLOOKUP(Tabulka4[[#This Row],[start. č.]],'3. REGISTRACE'!B:F,4,0)=0,"-",VLOOKUP(Tabulka4[[#This Row],[start. č.]],'3. REGISTRACE'!B:F,4,0))))</f>
        <v>Team Kleť</v>
      </c>
      <c r="G17" s="17" t="str">
        <f>IF(ISBLANK(Tabulka4[[#This Row],[start. č.]]),"-",IF(Tabulka4[[#This Row],[příjmení a jméno]]="start. č. nebylo registrováno!","-",IF(VLOOKUP(Tabulka4[[#This Row],[start. č.]],'3. REGISTRACE'!B:F,5,0)=0,"-",VLOOKUP(Tabulka4[[#This Row],[start. č.]],'3. REGISTRACE'!B:F,5,0))))</f>
        <v>M</v>
      </c>
      <c r="H17" s="49">
        <v>0</v>
      </c>
      <c r="I17" s="45">
        <v>38</v>
      </c>
      <c r="J17" s="50">
        <v>0</v>
      </c>
      <c r="K17" s="39">
        <f>TIME(Tabulka4[[#This Row],[hod]],Tabulka4[[#This Row],[min]],Tabulka4[[#This Row],[sek]])</f>
        <v>2.6388888888888889E-2</v>
      </c>
      <c r="L17" s="17" t="str">
        <f>IF(ISBLANK(Tabulka4[[#This Row],[start. č.]]),"-",IF(Tabulka4[[#This Row],[příjmení a jméno]]="start. č. nebylo registrováno!","-",IF(VLOOKUP(Tabulka4[[#This Row],[start. č.]],'3. REGISTRACE'!B:G,6,0)=0,"-",VLOOKUP(Tabulka4[[#This Row],[start. č.]],'3. REGISTRACE'!B:G,6,0))))</f>
        <v>50-59</v>
      </c>
      <c r="M17" s="41">
        <f>IF(Tabulka4[[#This Row],[kategorie]]="-","-",COUNTIFS(G$10:G17,Tabulka4[[#This Row],[m/ž]],L$10:L17,Tabulka4[[#This Row],[kategorie]]))</f>
        <v>2</v>
      </c>
      <c r="N17" s="54" t="str">
        <f>IF(AND(ISBLANK(H17),ISBLANK(I17),ISBLANK(J17)),"-",IF(K17&gt;=MAX(K$10:K17),"ok","chyba!!!"))</f>
        <v>ok</v>
      </c>
    </row>
    <row r="18" spans="2:14" x14ac:dyDescent="0.2">
      <c r="B18" s="41">
        <v>9</v>
      </c>
      <c r="C18" s="42">
        <v>238</v>
      </c>
      <c r="D18" s="20" t="str">
        <f>IF(ISBLANK(Tabulka4[[#This Row],[start. č.]]),"-",IF(ISERROR(VLOOKUP(Tabulka4[[#This Row],[start. č.]],'3. REGISTRACE'!B:F,2,0)),"start. č. nebylo registrováno!",VLOOKUP(Tabulka4[[#This Row],[start. č.]],'3. REGISTRACE'!B:F,2,0)))</f>
        <v>Bláha Jakub</v>
      </c>
      <c r="E18" s="17">
        <f>IF(ISBLANK(Tabulka4[[#This Row],[start. č.]]),"-",IF(ISERROR(VLOOKUP(Tabulka4[[#This Row],[start. č.]],'3. REGISTRACE'!B:F,3,0)),"-",VLOOKUP(Tabulka4[[#This Row],[start. č.]],'3. REGISTRACE'!B:F,3,0)))</f>
        <v>1987</v>
      </c>
      <c r="F18" s="43" t="str">
        <f>IF(ISBLANK(Tabulka4[[#This Row],[start. č.]]),"-",IF(Tabulka4[[#This Row],[příjmení a jméno]]="start. č. nebylo registrováno!","-",IF(VLOOKUP(Tabulka4[[#This Row],[start. č.]],'3. REGISTRACE'!B:F,4,0)=0,"-",VLOOKUP(Tabulka4[[#This Row],[start. č.]],'3. REGISTRACE'!B:F,4,0))))</f>
        <v>Tým Kleť</v>
      </c>
      <c r="G18" s="17" t="str">
        <f>IF(ISBLANK(Tabulka4[[#This Row],[start. č.]]),"-",IF(Tabulka4[[#This Row],[příjmení a jméno]]="start. č. nebylo registrováno!","-",IF(VLOOKUP(Tabulka4[[#This Row],[start. č.]],'3. REGISTRACE'!B:F,5,0)=0,"-",VLOOKUP(Tabulka4[[#This Row],[start. č.]],'3. REGISTRACE'!B:F,5,0))))</f>
        <v>M</v>
      </c>
      <c r="H18" s="49">
        <v>0</v>
      </c>
      <c r="I18" s="45">
        <v>38</v>
      </c>
      <c r="J18" s="50">
        <v>7</v>
      </c>
      <c r="K18" s="39">
        <f>TIME(Tabulka4[[#This Row],[hod]],Tabulka4[[#This Row],[min]],Tabulka4[[#This Row],[sek]])</f>
        <v>2.6469907407407407E-2</v>
      </c>
      <c r="L18" s="17" t="str">
        <f>IF(ISBLANK(Tabulka4[[#This Row],[start. č.]]),"-",IF(Tabulka4[[#This Row],[příjmení a jméno]]="start. č. nebylo registrováno!","-",IF(VLOOKUP(Tabulka4[[#This Row],[start. č.]],'3. REGISTRACE'!B:G,6,0)=0,"-",VLOOKUP(Tabulka4[[#This Row],[start. č.]],'3. REGISTRACE'!B:G,6,0))))</f>
        <v>19-39</v>
      </c>
      <c r="M18" s="41">
        <f>IF(Tabulka4[[#This Row],[kategorie]]="-","-",COUNTIFS(G$10:G18,Tabulka4[[#This Row],[m/ž]],L$10:L18,Tabulka4[[#This Row],[kategorie]]))</f>
        <v>3</v>
      </c>
      <c r="N18" s="54" t="str">
        <f>IF(AND(ISBLANK(H18),ISBLANK(I18),ISBLANK(J18)),"-",IF(K18&gt;=MAX(K$10:K18),"ok","chyba!!!"))</f>
        <v>ok</v>
      </c>
    </row>
    <row r="19" spans="2:14" x14ac:dyDescent="0.2">
      <c r="B19" s="41">
        <v>10</v>
      </c>
      <c r="C19" s="42">
        <v>216</v>
      </c>
      <c r="D19" s="20" t="str">
        <f>IF(ISBLANK(Tabulka4[[#This Row],[start. č.]]),"-",IF(ISERROR(VLOOKUP(Tabulka4[[#This Row],[start. č.]],'3. REGISTRACE'!B:F,2,0)),"start. č. nebylo registrováno!",VLOOKUP(Tabulka4[[#This Row],[start. č.]],'3. REGISTRACE'!B:F,2,0)))</f>
        <v>Profant Vladimír</v>
      </c>
      <c r="E19" s="17">
        <f>IF(ISBLANK(Tabulka4[[#This Row],[start. č.]]),"-",IF(ISERROR(VLOOKUP(Tabulka4[[#This Row],[start. č.]],'3. REGISTRACE'!B:F,3,0)),"-",VLOOKUP(Tabulka4[[#This Row],[start. č.]],'3. REGISTRACE'!B:F,3,0)))</f>
        <v>1970</v>
      </c>
      <c r="F19" s="43" t="str">
        <f>IF(ISBLANK(Tabulka4[[#This Row],[start. č.]]),"-",IF(Tabulka4[[#This Row],[příjmení a jméno]]="start. č. nebylo registrováno!","-",IF(VLOOKUP(Tabulka4[[#This Row],[start. č.]],'3. REGISTRACE'!B:F,4,0)=0,"-",VLOOKUP(Tabulka4[[#This Row],[start. č.]],'3. REGISTRACE'!B:F,4,0))))</f>
        <v>Dinos TT</v>
      </c>
      <c r="G19" s="17" t="str">
        <f>IF(ISBLANK(Tabulka4[[#This Row],[start. č.]]),"-",IF(Tabulka4[[#This Row],[příjmení a jméno]]="start. č. nebylo registrováno!","-",IF(VLOOKUP(Tabulka4[[#This Row],[start. č.]],'3. REGISTRACE'!B:F,5,0)=0,"-",VLOOKUP(Tabulka4[[#This Row],[start. č.]],'3. REGISTRACE'!B:F,5,0))))</f>
        <v>M</v>
      </c>
      <c r="H19" s="49">
        <v>0</v>
      </c>
      <c r="I19" s="45">
        <v>38</v>
      </c>
      <c r="J19" s="50">
        <v>47</v>
      </c>
      <c r="K19" s="39">
        <f>TIME(Tabulka4[[#This Row],[hod]],Tabulka4[[#This Row],[min]],Tabulka4[[#This Row],[sek]])</f>
        <v>2.6932870370370371E-2</v>
      </c>
      <c r="L19" s="17" t="str">
        <f>IF(ISBLANK(Tabulka4[[#This Row],[start. č.]]),"-",IF(Tabulka4[[#This Row],[příjmení a jméno]]="start. č. nebylo registrováno!","-",IF(VLOOKUP(Tabulka4[[#This Row],[start. č.]],'3. REGISTRACE'!B:G,6,0)=0,"-",VLOOKUP(Tabulka4[[#This Row],[start. č.]],'3. REGISTRACE'!B:G,6,0))))</f>
        <v>50-59</v>
      </c>
      <c r="M19" s="41">
        <f>IF(Tabulka4[[#This Row],[kategorie]]="-","-",COUNTIFS(G$10:G19,Tabulka4[[#This Row],[m/ž]],L$10:L19,Tabulka4[[#This Row],[kategorie]]))</f>
        <v>3</v>
      </c>
      <c r="N19" s="54" t="str">
        <f>IF(AND(ISBLANK(H19),ISBLANK(I19),ISBLANK(J19)),"-",IF(K19&gt;=MAX(K$10:K19),"ok","chyba!!!"))</f>
        <v>ok</v>
      </c>
    </row>
    <row r="20" spans="2:14" x14ac:dyDescent="0.2">
      <c r="B20" s="41">
        <v>11</v>
      </c>
      <c r="C20" s="42">
        <v>221</v>
      </c>
      <c r="D20" s="20" t="str">
        <f>IF(ISBLANK(Tabulka4[[#This Row],[start. č.]]),"-",IF(ISERROR(VLOOKUP(Tabulka4[[#This Row],[start. č.]],'3. REGISTRACE'!B:F,2,0)),"start. č. nebylo registrováno!",VLOOKUP(Tabulka4[[#This Row],[start. č.]],'3. REGISTRACE'!B:F,2,0)))</f>
        <v>Toman Robert</v>
      </c>
      <c r="E20" s="17">
        <f>IF(ISBLANK(Tabulka4[[#This Row],[start. č.]]),"-",IF(ISERROR(VLOOKUP(Tabulka4[[#This Row],[start. č.]],'3. REGISTRACE'!B:F,3,0)),"-",VLOOKUP(Tabulka4[[#This Row],[start. č.]],'3. REGISTRACE'!B:F,3,0)))</f>
        <v>1993</v>
      </c>
      <c r="F20" s="43" t="str">
        <f>IF(ISBLANK(Tabulka4[[#This Row],[start. č.]]),"-",IF(Tabulka4[[#This Row],[příjmení a jméno]]="start. č. nebylo registrováno!","-",IF(VLOOKUP(Tabulka4[[#This Row],[start. č.]],'3. REGISTRACE'!B:F,4,0)=0,"-",VLOOKUP(Tabulka4[[#This Row],[start. č.]],'3. REGISTRACE'!B:F,4,0))))</f>
        <v>Bohumilice</v>
      </c>
      <c r="G20" s="17" t="str">
        <f>IF(ISBLANK(Tabulka4[[#This Row],[start. č.]]),"-",IF(Tabulka4[[#This Row],[příjmení a jméno]]="start. č. nebylo registrováno!","-",IF(VLOOKUP(Tabulka4[[#This Row],[start. č.]],'3. REGISTRACE'!B:F,5,0)=0,"-",VLOOKUP(Tabulka4[[#This Row],[start. č.]],'3. REGISTRACE'!B:F,5,0))))</f>
        <v>M</v>
      </c>
      <c r="H20" s="49">
        <v>0</v>
      </c>
      <c r="I20" s="45">
        <v>39</v>
      </c>
      <c r="J20" s="50">
        <v>45</v>
      </c>
      <c r="K20" s="39">
        <f>TIME(Tabulka4[[#This Row],[hod]],Tabulka4[[#This Row],[min]],Tabulka4[[#This Row],[sek]])</f>
        <v>2.7604166666666666E-2</v>
      </c>
      <c r="L20" s="17" t="str">
        <f>IF(ISBLANK(Tabulka4[[#This Row],[start. č.]]),"-",IF(Tabulka4[[#This Row],[příjmení a jméno]]="start. č. nebylo registrováno!","-",IF(VLOOKUP(Tabulka4[[#This Row],[start. č.]],'3. REGISTRACE'!B:G,6,0)=0,"-",VLOOKUP(Tabulka4[[#This Row],[start. č.]],'3. REGISTRACE'!B:G,6,0))))</f>
        <v>19-39</v>
      </c>
      <c r="M20" s="41">
        <f>IF(Tabulka4[[#This Row],[kategorie]]="-","-",COUNTIFS(G$10:G20,Tabulka4[[#This Row],[m/ž]],L$10:L20,Tabulka4[[#This Row],[kategorie]]))</f>
        <v>4</v>
      </c>
      <c r="N20" s="54" t="str">
        <f>IF(AND(ISBLANK(H20),ISBLANK(I20),ISBLANK(J20)),"-",IF(K20&gt;=MAX(K$10:K20),"ok","chyba!!!"))</f>
        <v>ok</v>
      </c>
    </row>
    <row r="21" spans="2:14" x14ac:dyDescent="0.2">
      <c r="B21" s="41">
        <v>12</v>
      </c>
      <c r="C21" s="42">
        <v>212</v>
      </c>
      <c r="D21" s="20" t="str">
        <f>IF(ISBLANK(Tabulka4[[#This Row],[start. č.]]),"-",IF(ISERROR(VLOOKUP(Tabulka4[[#This Row],[start. č.]],'3. REGISTRACE'!B:F,2,0)),"start. č. nebylo registrováno!",VLOOKUP(Tabulka4[[#This Row],[start. č.]],'3. REGISTRACE'!B:F,2,0)))</f>
        <v>Lolacher Tomáš</v>
      </c>
      <c r="E21" s="17">
        <f>IF(ISBLANK(Tabulka4[[#This Row],[start. č.]]),"-",IF(ISERROR(VLOOKUP(Tabulka4[[#This Row],[start. č.]],'3. REGISTRACE'!B:F,3,0)),"-",VLOOKUP(Tabulka4[[#This Row],[start. č.]],'3. REGISTRACE'!B:F,3,0)))</f>
        <v>2003</v>
      </c>
      <c r="F21" s="43" t="str">
        <f>IF(ISBLANK(Tabulka4[[#This Row],[start. č.]]),"-",IF(Tabulka4[[#This Row],[příjmení a jméno]]="start. č. nebylo registrováno!","-",IF(VLOOKUP(Tabulka4[[#This Row],[start. č.]],'3. REGISTRACE'!B:F,4,0)=0,"-",VLOOKUP(Tabulka4[[#This Row],[start. č.]],'3. REGISTRACE'!B:F,4,0))))</f>
        <v>-</v>
      </c>
      <c r="G21" s="17" t="str">
        <f>IF(ISBLANK(Tabulka4[[#This Row],[start. č.]]),"-",IF(Tabulka4[[#This Row],[příjmení a jméno]]="start. č. nebylo registrováno!","-",IF(VLOOKUP(Tabulka4[[#This Row],[start. č.]],'3. REGISTRACE'!B:F,5,0)=0,"-",VLOOKUP(Tabulka4[[#This Row],[start. č.]],'3. REGISTRACE'!B:F,5,0))))</f>
        <v>M</v>
      </c>
      <c r="H21" s="49">
        <v>0</v>
      </c>
      <c r="I21" s="45">
        <v>39</v>
      </c>
      <c r="J21" s="50">
        <v>51</v>
      </c>
      <c r="K21" s="39">
        <f>TIME(Tabulka4[[#This Row],[hod]],Tabulka4[[#This Row],[min]],Tabulka4[[#This Row],[sek]])</f>
        <v>2.7673611111111111E-2</v>
      </c>
      <c r="L21" s="17" t="str">
        <f>IF(ISBLANK(Tabulka4[[#This Row],[start. č.]]),"-",IF(Tabulka4[[#This Row],[příjmení a jméno]]="start. č. nebylo registrováno!","-",IF(VLOOKUP(Tabulka4[[#This Row],[start. č.]],'3. REGISTRACE'!B:G,6,0)=0,"-",VLOOKUP(Tabulka4[[#This Row],[start. č.]],'3. REGISTRACE'!B:G,6,0))))</f>
        <v>19-39</v>
      </c>
      <c r="M21" s="41">
        <f>IF(Tabulka4[[#This Row],[kategorie]]="-","-",COUNTIFS(G$10:G21,Tabulka4[[#This Row],[m/ž]],L$10:L21,Tabulka4[[#This Row],[kategorie]]))</f>
        <v>5</v>
      </c>
      <c r="N21" s="54" t="str">
        <f>IF(AND(ISBLANK(H21),ISBLANK(I21),ISBLANK(J21)),"-",IF(K21&gt;=MAX(K$10:K21),"ok","chyba!!!"))</f>
        <v>ok</v>
      </c>
    </row>
    <row r="22" spans="2:14" x14ac:dyDescent="0.2">
      <c r="B22" s="41">
        <v>13</v>
      </c>
      <c r="C22" s="42">
        <v>224</v>
      </c>
      <c r="D22" s="20" t="str">
        <f>IF(ISBLANK(Tabulka4[[#This Row],[start. č.]]),"-",IF(ISERROR(VLOOKUP(Tabulka4[[#This Row],[start. č.]],'3. REGISTRACE'!B:F,2,0)),"start. č. nebylo registrováno!",VLOOKUP(Tabulka4[[#This Row],[start. č.]],'3. REGISTRACE'!B:F,2,0)))</f>
        <v>Kovář Jan</v>
      </c>
      <c r="E22" s="17">
        <f>IF(ISBLANK(Tabulka4[[#This Row],[start. č.]]),"-",IF(ISERROR(VLOOKUP(Tabulka4[[#This Row],[start. č.]],'3. REGISTRACE'!B:F,3,0)),"-",VLOOKUP(Tabulka4[[#This Row],[start. č.]],'3. REGISTRACE'!B:F,3,0)))</f>
        <v>1980</v>
      </c>
      <c r="F22" s="43" t="str">
        <f>IF(ISBLANK(Tabulka4[[#This Row],[start. č.]]),"-",IF(Tabulka4[[#This Row],[příjmení a jméno]]="start. č. nebylo registrováno!","-",IF(VLOOKUP(Tabulka4[[#This Row],[start. č.]],'3. REGISTRACE'!B:F,4,0)=0,"-",VLOOKUP(Tabulka4[[#This Row],[start. č.]],'3. REGISTRACE'!B:F,4,0))))</f>
        <v>ST132</v>
      </c>
      <c r="G22" s="17" t="str">
        <f>IF(ISBLANK(Tabulka4[[#This Row],[start. č.]]),"-",IF(Tabulka4[[#This Row],[příjmení a jméno]]="start. č. nebylo registrováno!","-",IF(VLOOKUP(Tabulka4[[#This Row],[start. č.]],'3. REGISTRACE'!B:F,5,0)=0,"-",VLOOKUP(Tabulka4[[#This Row],[start. č.]],'3. REGISTRACE'!B:F,5,0))))</f>
        <v>M</v>
      </c>
      <c r="H22" s="49">
        <v>0</v>
      </c>
      <c r="I22" s="45">
        <v>40</v>
      </c>
      <c r="J22" s="50">
        <v>18</v>
      </c>
      <c r="K22" s="39">
        <f>TIME(Tabulka4[[#This Row],[hod]],Tabulka4[[#This Row],[min]],Tabulka4[[#This Row],[sek]])</f>
        <v>2.7986111111111111E-2</v>
      </c>
      <c r="L22" s="17" t="str">
        <f>IF(ISBLANK(Tabulka4[[#This Row],[start. č.]]),"-",IF(Tabulka4[[#This Row],[příjmení a jméno]]="start. č. nebylo registrováno!","-",IF(VLOOKUP(Tabulka4[[#This Row],[start. č.]],'3. REGISTRACE'!B:G,6,0)=0,"-",VLOOKUP(Tabulka4[[#This Row],[start. č.]],'3. REGISTRACE'!B:G,6,0))))</f>
        <v>40-49</v>
      </c>
      <c r="M22" s="41">
        <f>IF(Tabulka4[[#This Row],[kategorie]]="-","-",COUNTIFS(G$10:G22,Tabulka4[[#This Row],[m/ž]],L$10:L22,Tabulka4[[#This Row],[kategorie]]))</f>
        <v>5</v>
      </c>
      <c r="N22" s="54" t="str">
        <f>IF(AND(ISBLANK(H22),ISBLANK(I22),ISBLANK(J22)),"-",IF(K22&gt;=MAX(K$10:K22),"ok","chyba!!!"))</f>
        <v>ok</v>
      </c>
    </row>
    <row r="23" spans="2:14" x14ac:dyDescent="0.2">
      <c r="B23" s="41">
        <v>14</v>
      </c>
      <c r="C23" s="42">
        <v>231</v>
      </c>
      <c r="D23" s="20" t="str">
        <f>IF(ISBLANK(Tabulka4[[#This Row],[start. č.]]),"-",IF(ISERROR(VLOOKUP(Tabulka4[[#This Row],[start. č.]],'3. REGISTRACE'!B:F,2,0)),"start. č. nebylo registrováno!",VLOOKUP(Tabulka4[[#This Row],[start. č.]],'3. REGISTRACE'!B:F,2,0)))</f>
        <v>Stach Michal</v>
      </c>
      <c r="E23" s="17">
        <f>IF(ISBLANK(Tabulka4[[#This Row],[start. č.]]),"-",IF(ISERROR(VLOOKUP(Tabulka4[[#This Row],[start. č.]],'3. REGISTRACE'!B:F,3,0)),"-",VLOOKUP(Tabulka4[[#This Row],[start. č.]],'3. REGISTRACE'!B:F,3,0)))</f>
        <v>1985</v>
      </c>
      <c r="F23" s="43" t="str">
        <f>IF(ISBLANK(Tabulka4[[#This Row],[start. č.]]),"-",IF(Tabulka4[[#This Row],[příjmení a jméno]]="start. č. nebylo registrováno!","-",IF(VLOOKUP(Tabulka4[[#This Row],[start. č.]],'3. REGISTRACE'!B:F,4,0)=0,"-",VLOOKUP(Tabulka4[[#This Row],[start. č.]],'3. REGISTRACE'!B:F,4,0))))</f>
        <v>ST132</v>
      </c>
      <c r="G23" s="17" t="str">
        <f>IF(ISBLANK(Tabulka4[[#This Row],[start. č.]]),"-",IF(Tabulka4[[#This Row],[příjmení a jméno]]="start. č. nebylo registrováno!","-",IF(VLOOKUP(Tabulka4[[#This Row],[start. č.]],'3. REGISTRACE'!B:F,5,0)=0,"-",VLOOKUP(Tabulka4[[#This Row],[start. č.]],'3. REGISTRACE'!B:F,5,0))))</f>
        <v>M</v>
      </c>
      <c r="H23" s="49">
        <v>0</v>
      </c>
      <c r="I23" s="45">
        <v>40</v>
      </c>
      <c r="J23" s="50">
        <v>44</v>
      </c>
      <c r="K23" s="39">
        <f>TIME(Tabulka4[[#This Row],[hod]],Tabulka4[[#This Row],[min]],Tabulka4[[#This Row],[sek]])</f>
        <v>2.8287037037037038E-2</v>
      </c>
      <c r="L23" s="17" t="str">
        <f>IF(ISBLANK(Tabulka4[[#This Row],[start. č.]]),"-",IF(Tabulka4[[#This Row],[příjmení a jméno]]="start. č. nebylo registrováno!","-",IF(VLOOKUP(Tabulka4[[#This Row],[start. č.]],'3. REGISTRACE'!B:G,6,0)=0,"-",VLOOKUP(Tabulka4[[#This Row],[start. č.]],'3. REGISTRACE'!B:G,6,0))))</f>
        <v>19-39</v>
      </c>
      <c r="M23" s="41">
        <f>IF(Tabulka4[[#This Row],[kategorie]]="-","-",COUNTIFS(G$10:G23,Tabulka4[[#This Row],[m/ž]],L$10:L23,Tabulka4[[#This Row],[kategorie]]))</f>
        <v>6</v>
      </c>
      <c r="N23" s="54" t="str">
        <f>IF(AND(ISBLANK(H23),ISBLANK(I23),ISBLANK(J23)),"-",IF(K23&gt;=MAX(K$10:K23),"ok","chyba!!!"))</f>
        <v>ok</v>
      </c>
    </row>
    <row r="24" spans="2:14" x14ac:dyDescent="0.2">
      <c r="B24" s="41">
        <v>15</v>
      </c>
      <c r="C24" s="42">
        <v>285</v>
      </c>
      <c r="D24" s="20" t="str">
        <f>IF(ISBLANK(Tabulka4[[#This Row],[start. č.]]),"-",IF(ISERROR(VLOOKUP(Tabulka4[[#This Row],[start. č.]],'3. REGISTRACE'!B:F,2,0)),"start. č. nebylo registrováno!",VLOOKUP(Tabulka4[[#This Row],[start. č.]],'3. REGISTRACE'!B:F,2,0)))</f>
        <v>Kopáček Pevel</v>
      </c>
      <c r="E24" s="17">
        <f>IF(ISBLANK(Tabulka4[[#This Row],[start. č.]]),"-",IF(ISERROR(VLOOKUP(Tabulka4[[#This Row],[start. č.]],'3. REGISTRACE'!B:F,3,0)),"-",VLOOKUP(Tabulka4[[#This Row],[start. č.]],'3. REGISTRACE'!B:F,3,0)))</f>
        <v>1984</v>
      </c>
      <c r="F24" s="43" t="str">
        <f>IF(ISBLANK(Tabulka4[[#This Row],[start. č.]]),"-",IF(Tabulka4[[#This Row],[příjmení a jméno]]="start. č. nebylo registrováno!","-",IF(VLOOKUP(Tabulka4[[#This Row],[start. č.]],'3. REGISTRACE'!B:F,4,0)=0,"-",VLOOKUP(Tabulka4[[#This Row],[start. č.]],'3. REGISTRACE'!B:F,4,0))))</f>
        <v>Bežerovice</v>
      </c>
      <c r="G24" s="17" t="str">
        <f>IF(ISBLANK(Tabulka4[[#This Row],[start. č.]]),"-",IF(Tabulka4[[#This Row],[příjmení a jméno]]="start. č. nebylo registrováno!","-",IF(VLOOKUP(Tabulka4[[#This Row],[start. č.]],'3. REGISTRACE'!B:F,5,0)=0,"-",VLOOKUP(Tabulka4[[#This Row],[start. č.]],'3. REGISTRACE'!B:F,5,0))))</f>
        <v>M</v>
      </c>
      <c r="H24" s="49">
        <v>0</v>
      </c>
      <c r="I24" s="45">
        <v>41</v>
      </c>
      <c r="J24" s="50">
        <v>36</v>
      </c>
      <c r="K24" s="39">
        <f>TIME(Tabulka4[[#This Row],[hod]],Tabulka4[[#This Row],[min]],Tabulka4[[#This Row],[sek]])</f>
        <v>2.8888888888888888E-2</v>
      </c>
      <c r="L24" s="17" t="str">
        <f>IF(ISBLANK(Tabulka4[[#This Row],[start. č.]]),"-",IF(Tabulka4[[#This Row],[příjmení a jméno]]="start. č. nebylo registrováno!","-",IF(VLOOKUP(Tabulka4[[#This Row],[start. č.]],'3. REGISTRACE'!B:G,6,0)=0,"-",VLOOKUP(Tabulka4[[#This Row],[start. č.]],'3. REGISTRACE'!B:G,6,0))))</f>
        <v>40-49</v>
      </c>
      <c r="M24" s="41">
        <f>IF(Tabulka4[[#This Row],[kategorie]]="-","-",COUNTIFS(G$10:G24,Tabulka4[[#This Row],[m/ž]],L$10:L24,Tabulka4[[#This Row],[kategorie]]))</f>
        <v>6</v>
      </c>
      <c r="N24" s="54" t="str">
        <f>IF(AND(ISBLANK(H24),ISBLANK(I24),ISBLANK(J24)),"-",IF(K24&gt;=MAX(K$10:K24),"ok","chyba!!!"))</f>
        <v>ok</v>
      </c>
    </row>
    <row r="25" spans="2:14" x14ac:dyDescent="0.2">
      <c r="B25" s="41">
        <v>16</v>
      </c>
      <c r="C25" s="42">
        <v>207</v>
      </c>
      <c r="D25" s="20" t="str">
        <f>IF(ISBLANK(Tabulka4[[#This Row],[start. č.]]),"-",IF(ISERROR(VLOOKUP(Tabulka4[[#This Row],[start. č.]],'3. REGISTRACE'!B:F,2,0)),"start. č. nebylo registrováno!",VLOOKUP(Tabulka4[[#This Row],[start. č.]],'3. REGISTRACE'!B:F,2,0)))</f>
        <v>Teplý Ondřej</v>
      </c>
      <c r="E25" s="17">
        <f>IF(ISBLANK(Tabulka4[[#This Row],[start. č.]]),"-",IF(ISERROR(VLOOKUP(Tabulka4[[#This Row],[start. č.]],'3. REGISTRACE'!B:F,3,0)),"-",VLOOKUP(Tabulka4[[#This Row],[start. č.]],'3. REGISTRACE'!B:F,3,0)))</f>
        <v>1976</v>
      </c>
      <c r="F25" s="43" t="str">
        <f>IF(ISBLANK(Tabulka4[[#This Row],[start. č.]]),"-",IF(Tabulka4[[#This Row],[příjmení a jméno]]="start. č. nebylo registrováno!","-",IF(VLOOKUP(Tabulka4[[#This Row],[start. č.]],'3. REGISTRACE'!B:F,4,0)=0,"-",VLOOKUP(Tabulka4[[#This Row],[start. č.]],'3. REGISTRACE'!B:F,4,0))))</f>
        <v>SK Zelí Roudné</v>
      </c>
      <c r="G25" s="17" t="str">
        <f>IF(ISBLANK(Tabulka4[[#This Row],[start. č.]]),"-",IF(Tabulka4[[#This Row],[příjmení a jméno]]="start. č. nebylo registrováno!","-",IF(VLOOKUP(Tabulka4[[#This Row],[start. č.]],'3. REGISTRACE'!B:F,5,0)=0,"-",VLOOKUP(Tabulka4[[#This Row],[start. č.]],'3. REGISTRACE'!B:F,5,0))))</f>
        <v>M</v>
      </c>
      <c r="H25" s="49">
        <v>0</v>
      </c>
      <c r="I25" s="45">
        <v>41</v>
      </c>
      <c r="J25" s="50">
        <v>54</v>
      </c>
      <c r="K25" s="39">
        <f>TIME(Tabulka4[[#This Row],[hod]],Tabulka4[[#This Row],[min]],Tabulka4[[#This Row],[sek]])</f>
        <v>2.9097222222222222E-2</v>
      </c>
      <c r="L25" s="17" t="str">
        <f>IF(ISBLANK(Tabulka4[[#This Row],[start. č.]]),"-",IF(Tabulka4[[#This Row],[příjmení a jméno]]="start. č. nebylo registrováno!","-",IF(VLOOKUP(Tabulka4[[#This Row],[start. č.]],'3. REGISTRACE'!B:G,6,0)=0,"-",VLOOKUP(Tabulka4[[#This Row],[start. č.]],'3. REGISTRACE'!B:G,6,0))))</f>
        <v>40-49</v>
      </c>
      <c r="M25" s="41">
        <f>IF(Tabulka4[[#This Row],[kategorie]]="-","-",COUNTIFS(G$10:G25,Tabulka4[[#This Row],[m/ž]],L$10:L25,Tabulka4[[#This Row],[kategorie]]))</f>
        <v>7</v>
      </c>
      <c r="N25" s="54" t="str">
        <f>IF(AND(ISBLANK(H25),ISBLANK(I25),ISBLANK(J25)),"-",IF(K25&gt;=MAX(K$10:K25),"ok","chyba!!!"))</f>
        <v>ok</v>
      </c>
    </row>
    <row r="26" spans="2:14" x14ac:dyDescent="0.2">
      <c r="B26" s="41">
        <v>17</v>
      </c>
      <c r="C26" s="42">
        <v>236</v>
      </c>
      <c r="D26" s="20" t="str">
        <f>IF(ISBLANK(Tabulka4[[#This Row],[start. č.]]),"-",IF(ISERROR(VLOOKUP(Tabulka4[[#This Row],[start. č.]],'3. REGISTRACE'!B:F,2,0)),"start. č. nebylo registrováno!",VLOOKUP(Tabulka4[[#This Row],[start. č.]],'3. REGISTRACE'!B:F,2,0)))</f>
        <v>Horáček Stanislav</v>
      </c>
      <c r="E26" s="17">
        <f>IF(ISBLANK(Tabulka4[[#This Row],[start. č.]]),"-",IF(ISERROR(VLOOKUP(Tabulka4[[#This Row],[start. č.]],'3. REGISTRACE'!B:F,3,0)),"-",VLOOKUP(Tabulka4[[#This Row],[start. č.]],'3. REGISTRACE'!B:F,3,0)))</f>
        <v>1982</v>
      </c>
      <c r="F26" s="43" t="str">
        <f>IF(ISBLANK(Tabulka4[[#This Row],[start. č.]]),"-",IF(Tabulka4[[#This Row],[příjmení a jméno]]="start. č. nebylo registrováno!","-",IF(VLOOKUP(Tabulka4[[#This Row],[start. č.]],'3. REGISTRACE'!B:F,4,0)=0,"-",VLOOKUP(Tabulka4[[#This Row],[start. č.]],'3. REGISTRACE'!B:F,4,0))))</f>
        <v>Orel Studenec</v>
      </c>
      <c r="G26" s="17" t="str">
        <f>IF(ISBLANK(Tabulka4[[#This Row],[start. č.]]),"-",IF(Tabulka4[[#This Row],[příjmení a jméno]]="start. č. nebylo registrováno!","-",IF(VLOOKUP(Tabulka4[[#This Row],[start. č.]],'3. REGISTRACE'!B:F,5,0)=0,"-",VLOOKUP(Tabulka4[[#This Row],[start. č.]],'3. REGISTRACE'!B:F,5,0))))</f>
        <v>M</v>
      </c>
      <c r="H26" s="49">
        <v>0</v>
      </c>
      <c r="I26" s="45">
        <v>41</v>
      </c>
      <c r="J26" s="50">
        <v>55</v>
      </c>
      <c r="K26" s="39">
        <f>TIME(Tabulka4[[#This Row],[hod]],Tabulka4[[#This Row],[min]],Tabulka4[[#This Row],[sek]])</f>
        <v>2.9108796296296296E-2</v>
      </c>
      <c r="L26" s="17" t="str">
        <f>IF(ISBLANK(Tabulka4[[#This Row],[start. č.]]),"-",IF(Tabulka4[[#This Row],[příjmení a jméno]]="start. č. nebylo registrováno!","-",IF(VLOOKUP(Tabulka4[[#This Row],[start. č.]],'3. REGISTRACE'!B:G,6,0)=0,"-",VLOOKUP(Tabulka4[[#This Row],[start. č.]],'3. REGISTRACE'!B:G,6,0))))</f>
        <v>40-49</v>
      </c>
      <c r="M26" s="41">
        <f>IF(Tabulka4[[#This Row],[kategorie]]="-","-",COUNTIFS(G$10:G26,Tabulka4[[#This Row],[m/ž]],L$10:L26,Tabulka4[[#This Row],[kategorie]]))</f>
        <v>8</v>
      </c>
      <c r="N26" s="54" t="str">
        <f>IF(AND(ISBLANK(H26),ISBLANK(I26),ISBLANK(J26)),"-",IF(K26&gt;=MAX(K$10:K26),"ok","chyba!!!"))</f>
        <v>ok</v>
      </c>
    </row>
    <row r="27" spans="2:14" x14ac:dyDescent="0.2">
      <c r="B27" s="41">
        <v>18</v>
      </c>
      <c r="C27" s="42">
        <v>239</v>
      </c>
      <c r="D27" s="20" t="str">
        <f>IF(ISBLANK(Tabulka4[[#This Row],[start. č.]]),"-",IF(ISERROR(VLOOKUP(Tabulka4[[#This Row],[start. č.]],'3. REGISTRACE'!B:F,2,0)),"start. č. nebylo registrováno!",VLOOKUP(Tabulka4[[#This Row],[start. č.]],'3. REGISTRACE'!B:F,2,0)))</f>
        <v>Fiala Tomáš</v>
      </c>
      <c r="E27" s="17">
        <f>IF(ISBLANK(Tabulka4[[#This Row],[start. č.]]),"-",IF(ISERROR(VLOOKUP(Tabulka4[[#This Row],[start. č.]],'3. REGISTRACE'!B:F,3,0)),"-",VLOOKUP(Tabulka4[[#This Row],[start. č.]],'3. REGISTRACE'!B:F,3,0)))</f>
        <v>1974</v>
      </c>
      <c r="F27" s="43" t="str">
        <f>IF(ISBLANK(Tabulka4[[#This Row],[start. č.]]),"-",IF(Tabulka4[[#This Row],[příjmení a jméno]]="start. č. nebylo registrováno!","-",IF(VLOOKUP(Tabulka4[[#This Row],[start. č.]],'3. REGISTRACE'!B:F,4,0)=0,"-",VLOOKUP(Tabulka4[[#This Row],[start. č.]],'3. REGISTRACE'!B:F,4,0))))</f>
        <v>Tým Kleť</v>
      </c>
      <c r="G27" s="17" t="str">
        <f>IF(ISBLANK(Tabulka4[[#This Row],[start. č.]]),"-",IF(Tabulka4[[#This Row],[příjmení a jméno]]="start. č. nebylo registrováno!","-",IF(VLOOKUP(Tabulka4[[#This Row],[start. č.]],'3. REGISTRACE'!B:F,5,0)=0,"-",VLOOKUP(Tabulka4[[#This Row],[start. č.]],'3. REGISTRACE'!B:F,5,0))))</f>
        <v>M</v>
      </c>
      <c r="H27" s="49">
        <v>0</v>
      </c>
      <c r="I27" s="45">
        <v>42</v>
      </c>
      <c r="J27" s="50">
        <v>8</v>
      </c>
      <c r="K27" s="39">
        <f>TIME(Tabulka4[[#This Row],[hod]],Tabulka4[[#This Row],[min]],Tabulka4[[#This Row],[sek]])</f>
        <v>2.9259259259259259E-2</v>
      </c>
      <c r="L27" s="17" t="str">
        <f>IF(ISBLANK(Tabulka4[[#This Row],[start. č.]]),"-",IF(Tabulka4[[#This Row],[příjmení a jméno]]="start. č. nebylo registrováno!","-",IF(VLOOKUP(Tabulka4[[#This Row],[start. č.]],'3. REGISTRACE'!B:G,6,0)=0,"-",VLOOKUP(Tabulka4[[#This Row],[start. č.]],'3. REGISTRACE'!B:G,6,0))))</f>
        <v>50-59</v>
      </c>
      <c r="M27" s="41">
        <f>IF(Tabulka4[[#This Row],[kategorie]]="-","-",COUNTIFS(G$10:G27,Tabulka4[[#This Row],[m/ž]],L$10:L27,Tabulka4[[#This Row],[kategorie]]))</f>
        <v>4</v>
      </c>
      <c r="N27" s="54" t="str">
        <f>IF(AND(ISBLANK(H27),ISBLANK(I27),ISBLANK(J27)),"-",IF(K27&gt;=MAX(K$10:K27),"ok","chyba!!!"))</f>
        <v>ok</v>
      </c>
    </row>
    <row r="28" spans="2:14" x14ac:dyDescent="0.2">
      <c r="B28" s="41">
        <v>19</v>
      </c>
      <c r="C28" s="42">
        <v>254</v>
      </c>
      <c r="D28" s="20" t="str">
        <f>IF(ISBLANK(Tabulka4[[#This Row],[start. č.]]),"-",IF(ISERROR(VLOOKUP(Tabulka4[[#This Row],[start. č.]],'3. REGISTRACE'!B:F,2,0)),"start. č. nebylo registrováno!",VLOOKUP(Tabulka4[[#This Row],[start. č.]],'3. REGISTRACE'!B:F,2,0)))</f>
        <v>Sperling Petr</v>
      </c>
      <c r="E28" s="17">
        <f>IF(ISBLANK(Tabulka4[[#This Row],[start. č.]]),"-",IF(ISERROR(VLOOKUP(Tabulka4[[#This Row],[start. č.]],'3. REGISTRACE'!B:F,3,0)),"-",VLOOKUP(Tabulka4[[#This Row],[start. č.]],'3. REGISTRACE'!B:F,3,0)))</f>
        <v>1973</v>
      </c>
      <c r="F28" s="43" t="str">
        <f>IF(ISBLANK(Tabulka4[[#This Row],[start. č.]]),"-",IF(Tabulka4[[#This Row],[příjmení a jméno]]="start. č. nebylo registrováno!","-",IF(VLOOKUP(Tabulka4[[#This Row],[start. č.]],'3. REGISTRACE'!B:F,4,0)=0,"-",VLOOKUP(Tabulka4[[#This Row],[start. č.]],'3. REGISTRACE'!B:F,4,0))))</f>
        <v>ČB</v>
      </c>
      <c r="G28" s="17" t="str">
        <f>IF(ISBLANK(Tabulka4[[#This Row],[start. č.]]),"-",IF(Tabulka4[[#This Row],[příjmení a jméno]]="start. č. nebylo registrováno!","-",IF(VLOOKUP(Tabulka4[[#This Row],[start. č.]],'3. REGISTRACE'!B:F,5,0)=0,"-",VLOOKUP(Tabulka4[[#This Row],[start. č.]],'3. REGISTRACE'!B:F,5,0))))</f>
        <v>M</v>
      </c>
      <c r="H28" s="49">
        <v>0</v>
      </c>
      <c r="I28" s="45">
        <v>42</v>
      </c>
      <c r="J28" s="50">
        <v>42</v>
      </c>
      <c r="K28" s="39">
        <f>TIME(Tabulka4[[#This Row],[hod]],Tabulka4[[#This Row],[min]],Tabulka4[[#This Row],[sek]])</f>
        <v>2.9652777777777778E-2</v>
      </c>
      <c r="L28" s="17" t="str">
        <f>IF(ISBLANK(Tabulka4[[#This Row],[start. č.]]),"-",IF(Tabulka4[[#This Row],[příjmení a jméno]]="start. č. nebylo registrováno!","-",IF(VLOOKUP(Tabulka4[[#This Row],[start. č.]],'3. REGISTRACE'!B:G,6,0)=0,"-",VLOOKUP(Tabulka4[[#This Row],[start. č.]],'3. REGISTRACE'!B:G,6,0))))</f>
        <v>50-59</v>
      </c>
      <c r="M28" s="41">
        <f>IF(Tabulka4[[#This Row],[kategorie]]="-","-",COUNTIFS(G$10:G28,Tabulka4[[#This Row],[m/ž]],L$10:L28,Tabulka4[[#This Row],[kategorie]]))</f>
        <v>5</v>
      </c>
      <c r="N28" s="54" t="str">
        <f>IF(AND(ISBLANK(H28),ISBLANK(I28),ISBLANK(J28)),"-",IF(K28&gt;=MAX(K$10:K28),"ok","chyba!!!"))</f>
        <v>ok</v>
      </c>
    </row>
    <row r="29" spans="2:14" x14ac:dyDescent="0.2">
      <c r="B29" s="41">
        <v>20</v>
      </c>
      <c r="C29" s="42">
        <v>248</v>
      </c>
      <c r="D29" s="20" t="str">
        <f>IF(ISBLANK(Tabulka4[[#This Row],[start. č.]]),"-",IF(ISERROR(VLOOKUP(Tabulka4[[#This Row],[start. č.]],'3. REGISTRACE'!B:F,2,0)),"start. č. nebylo registrováno!",VLOOKUP(Tabulka4[[#This Row],[start. č.]],'3. REGISTRACE'!B:F,2,0)))</f>
        <v>Voldřich Petr</v>
      </c>
      <c r="E29" s="17">
        <f>IF(ISBLANK(Tabulka4[[#This Row],[start. č.]]),"-",IF(ISERROR(VLOOKUP(Tabulka4[[#This Row],[start. č.]],'3. REGISTRACE'!B:F,3,0)),"-",VLOOKUP(Tabulka4[[#This Row],[start. č.]],'3. REGISTRACE'!B:F,3,0)))</f>
        <v>1978</v>
      </c>
      <c r="F29" s="43" t="str">
        <f>IF(ISBLANK(Tabulka4[[#This Row],[start. č.]]),"-",IF(Tabulka4[[#This Row],[příjmení a jméno]]="start. č. nebylo registrováno!","-",IF(VLOOKUP(Tabulka4[[#This Row],[start. č.]],'3. REGISTRACE'!B:F,4,0)=0,"-",VLOOKUP(Tabulka4[[#This Row],[start. č.]],'3. REGISTRACE'!B:F,4,0))))</f>
        <v>Michalov</v>
      </c>
      <c r="G29" s="17" t="str">
        <f>IF(ISBLANK(Tabulka4[[#This Row],[start. č.]]),"-",IF(Tabulka4[[#This Row],[příjmení a jméno]]="start. č. nebylo registrováno!","-",IF(VLOOKUP(Tabulka4[[#This Row],[start. č.]],'3. REGISTRACE'!B:F,5,0)=0,"-",VLOOKUP(Tabulka4[[#This Row],[start. č.]],'3. REGISTRACE'!B:F,5,0))))</f>
        <v>M</v>
      </c>
      <c r="H29" s="49">
        <v>0</v>
      </c>
      <c r="I29" s="45">
        <v>42</v>
      </c>
      <c r="J29" s="50">
        <v>59</v>
      </c>
      <c r="K29" s="39">
        <f>TIME(Tabulka4[[#This Row],[hod]],Tabulka4[[#This Row],[min]],Tabulka4[[#This Row],[sek]])</f>
        <v>2.9849537037037036E-2</v>
      </c>
      <c r="L29" s="17" t="str">
        <f>IF(ISBLANK(Tabulka4[[#This Row],[start. č.]]),"-",IF(Tabulka4[[#This Row],[příjmení a jméno]]="start. č. nebylo registrováno!","-",IF(VLOOKUP(Tabulka4[[#This Row],[start. č.]],'3. REGISTRACE'!B:G,6,0)=0,"-",VLOOKUP(Tabulka4[[#This Row],[start. č.]],'3. REGISTRACE'!B:G,6,0))))</f>
        <v>40-49</v>
      </c>
      <c r="M29" s="41">
        <f>IF(Tabulka4[[#This Row],[kategorie]]="-","-",COUNTIFS(G$10:G29,Tabulka4[[#This Row],[m/ž]],L$10:L29,Tabulka4[[#This Row],[kategorie]]))</f>
        <v>9</v>
      </c>
      <c r="N29" s="54" t="str">
        <f>IF(AND(ISBLANK(H29),ISBLANK(I29),ISBLANK(J29)),"-",IF(K29&gt;=MAX(K$10:K29),"ok","chyba!!!"))</f>
        <v>ok</v>
      </c>
    </row>
    <row r="30" spans="2:14" x14ac:dyDescent="0.2">
      <c r="B30" s="41">
        <v>21</v>
      </c>
      <c r="C30" s="42">
        <v>214</v>
      </c>
      <c r="D30" s="20" t="str">
        <f>IF(ISBLANK(Tabulka4[[#This Row],[start. č.]]),"-",IF(ISERROR(VLOOKUP(Tabulka4[[#This Row],[start. č.]],'3. REGISTRACE'!B:F,2,0)),"start. č. nebylo registrováno!",VLOOKUP(Tabulka4[[#This Row],[start. č.]],'3. REGISTRACE'!B:F,2,0)))</f>
        <v>Jauker Milan</v>
      </c>
      <c r="E30" s="17">
        <f>IF(ISBLANK(Tabulka4[[#This Row],[start. č.]]),"-",IF(ISERROR(VLOOKUP(Tabulka4[[#This Row],[start. č.]],'3. REGISTRACE'!B:F,3,0)),"-",VLOOKUP(Tabulka4[[#This Row],[start. č.]],'3. REGISTRACE'!B:F,3,0)))</f>
        <v>1976</v>
      </c>
      <c r="F30" s="43" t="str">
        <f>IF(ISBLANK(Tabulka4[[#This Row],[start. č.]]),"-",IF(Tabulka4[[#This Row],[příjmení a jméno]]="start. č. nebylo registrováno!","-",IF(VLOOKUP(Tabulka4[[#This Row],[start. č.]],'3. REGISTRACE'!B:F,4,0)=0,"-",VLOOKUP(Tabulka4[[#This Row],[start. č.]],'3. REGISTRACE'!B:F,4,0))))</f>
        <v>Ta Kleť</v>
      </c>
      <c r="G30" s="17" t="str">
        <f>IF(ISBLANK(Tabulka4[[#This Row],[start. č.]]),"-",IF(Tabulka4[[#This Row],[příjmení a jméno]]="start. č. nebylo registrováno!","-",IF(VLOOKUP(Tabulka4[[#This Row],[start. č.]],'3. REGISTRACE'!B:F,5,0)=0,"-",VLOOKUP(Tabulka4[[#This Row],[start. č.]],'3. REGISTRACE'!B:F,5,0))))</f>
        <v>M</v>
      </c>
      <c r="H30" s="49">
        <v>0</v>
      </c>
      <c r="I30" s="45">
        <v>43</v>
      </c>
      <c r="J30" s="50">
        <v>4</v>
      </c>
      <c r="K30" s="39">
        <f>TIME(Tabulka4[[#This Row],[hod]],Tabulka4[[#This Row],[min]],Tabulka4[[#This Row],[sek]])</f>
        <v>2.9907407407407407E-2</v>
      </c>
      <c r="L30" s="17" t="str">
        <f>IF(ISBLANK(Tabulka4[[#This Row],[start. č.]]),"-",IF(Tabulka4[[#This Row],[příjmení a jméno]]="start. č. nebylo registrováno!","-",IF(VLOOKUP(Tabulka4[[#This Row],[start. č.]],'3. REGISTRACE'!B:G,6,0)=0,"-",VLOOKUP(Tabulka4[[#This Row],[start. č.]],'3. REGISTRACE'!B:G,6,0))))</f>
        <v>40-49</v>
      </c>
      <c r="M30" s="41">
        <f>IF(Tabulka4[[#This Row],[kategorie]]="-","-",COUNTIFS(G$10:G30,Tabulka4[[#This Row],[m/ž]],L$10:L30,Tabulka4[[#This Row],[kategorie]]))</f>
        <v>10</v>
      </c>
      <c r="N30" s="54" t="str">
        <f>IF(AND(ISBLANK(H30),ISBLANK(I30),ISBLANK(J30)),"-",IF(K30&gt;=MAX(K$10:K30),"ok","chyba!!!"))</f>
        <v>ok</v>
      </c>
    </row>
    <row r="31" spans="2:14" x14ac:dyDescent="0.2">
      <c r="B31" s="41">
        <v>22</v>
      </c>
      <c r="C31" s="42">
        <v>220</v>
      </c>
      <c r="D31" s="20" t="str">
        <f>IF(ISBLANK(Tabulka4[[#This Row],[start. č.]]),"-",IF(ISERROR(VLOOKUP(Tabulka4[[#This Row],[start. č.]],'3. REGISTRACE'!B:F,2,0)),"start. č. nebylo registrováno!",VLOOKUP(Tabulka4[[#This Row],[start. č.]],'3. REGISTRACE'!B:F,2,0)))</f>
        <v>Červený Petr</v>
      </c>
      <c r="E31" s="17">
        <f>IF(ISBLANK(Tabulka4[[#This Row],[start. č.]]),"-",IF(ISERROR(VLOOKUP(Tabulka4[[#This Row],[start. č.]],'3. REGISTRACE'!B:F,3,0)),"-",VLOOKUP(Tabulka4[[#This Row],[start. č.]],'3. REGISTRACE'!B:F,3,0)))</f>
        <v>1973</v>
      </c>
      <c r="F31" s="43" t="str">
        <f>IF(ISBLANK(Tabulka4[[#This Row],[start. č.]]),"-",IF(Tabulka4[[#This Row],[příjmení a jméno]]="start. č. nebylo registrováno!","-",IF(VLOOKUP(Tabulka4[[#This Row],[start. č.]],'3. REGISTRACE'!B:F,4,0)=0,"-",VLOOKUP(Tabulka4[[#This Row],[start. č.]],'3. REGISTRACE'!B:F,4,0))))</f>
        <v>Dinos TT</v>
      </c>
      <c r="G31" s="17" t="str">
        <f>IF(ISBLANK(Tabulka4[[#This Row],[start. č.]]),"-",IF(Tabulka4[[#This Row],[příjmení a jméno]]="start. č. nebylo registrováno!","-",IF(VLOOKUP(Tabulka4[[#This Row],[start. č.]],'3. REGISTRACE'!B:F,5,0)=0,"-",VLOOKUP(Tabulka4[[#This Row],[start. č.]],'3. REGISTRACE'!B:F,5,0))))</f>
        <v>M</v>
      </c>
      <c r="H31" s="49">
        <v>0</v>
      </c>
      <c r="I31" s="45">
        <v>43</v>
      </c>
      <c r="J31" s="50">
        <v>35</v>
      </c>
      <c r="K31" s="39">
        <f>TIME(Tabulka4[[#This Row],[hod]],Tabulka4[[#This Row],[min]],Tabulka4[[#This Row],[sek]])</f>
        <v>3.0266203703703705E-2</v>
      </c>
      <c r="L31" s="17" t="str">
        <f>IF(ISBLANK(Tabulka4[[#This Row],[start. č.]]),"-",IF(Tabulka4[[#This Row],[příjmení a jméno]]="start. č. nebylo registrováno!","-",IF(VLOOKUP(Tabulka4[[#This Row],[start. č.]],'3. REGISTRACE'!B:G,6,0)=0,"-",VLOOKUP(Tabulka4[[#This Row],[start. č.]],'3. REGISTRACE'!B:G,6,0))))</f>
        <v>50-59</v>
      </c>
      <c r="M31" s="41">
        <f>IF(Tabulka4[[#This Row],[kategorie]]="-","-",COUNTIFS(G$10:G31,Tabulka4[[#This Row],[m/ž]],L$10:L31,Tabulka4[[#This Row],[kategorie]]))</f>
        <v>6</v>
      </c>
      <c r="N31" s="54" t="str">
        <f>IF(AND(ISBLANK(H31),ISBLANK(I31),ISBLANK(J31)),"-",IF(K31&gt;=MAX(K$10:K31),"ok","chyba!!!"))</f>
        <v>ok</v>
      </c>
    </row>
    <row r="32" spans="2:14" x14ac:dyDescent="0.2">
      <c r="B32" s="41">
        <v>23</v>
      </c>
      <c r="C32" s="42">
        <v>240</v>
      </c>
      <c r="D32" s="20" t="str">
        <f>IF(ISBLANK(Tabulka4[[#This Row],[start. č.]]),"-",IF(ISERROR(VLOOKUP(Tabulka4[[#This Row],[start. č.]],'3. REGISTRACE'!B:F,2,0)),"start. č. nebylo registrováno!",VLOOKUP(Tabulka4[[#This Row],[start. č.]],'3. REGISTRACE'!B:F,2,0)))</f>
        <v>Stejskal Ladislav</v>
      </c>
      <c r="E32" s="17">
        <f>IF(ISBLANK(Tabulka4[[#This Row],[start. č.]]),"-",IF(ISERROR(VLOOKUP(Tabulka4[[#This Row],[start. č.]],'3. REGISTRACE'!B:F,3,0)),"-",VLOOKUP(Tabulka4[[#This Row],[start. č.]],'3. REGISTRACE'!B:F,3,0)))</f>
        <v>2001</v>
      </c>
      <c r="F32" s="43" t="str">
        <f>IF(ISBLANK(Tabulka4[[#This Row],[start. č.]]),"-",IF(Tabulka4[[#This Row],[příjmení a jméno]]="start. č. nebylo registrováno!","-",IF(VLOOKUP(Tabulka4[[#This Row],[start. č.]],'3. REGISTRACE'!B:F,4,0)=0,"-",VLOOKUP(Tabulka4[[#This Row],[start. č.]],'3. REGISTRACE'!B:F,4,0))))</f>
        <v>SK Čtyři Dvory ČB</v>
      </c>
      <c r="G32" s="17" t="str">
        <f>IF(ISBLANK(Tabulka4[[#This Row],[start. č.]]),"-",IF(Tabulka4[[#This Row],[příjmení a jméno]]="start. č. nebylo registrováno!","-",IF(VLOOKUP(Tabulka4[[#This Row],[start. č.]],'3. REGISTRACE'!B:F,5,0)=0,"-",VLOOKUP(Tabulka4[[#This Row],[start. č.]],'3. REGISTRACE'!B:F,5,0))))</f>
        <v>M</v>
      </c>
      <c r="H32" s="49">
        <v>0</v>
      </c>
      <c r="I32" s="45">
        <v>43</v>
      </c>
      <c r="J32" s="50">
        <v>44</v>
      </c>
      <c r="K32" s="39">
        <f>TIME(Tabulka4[[#This Row],[hod]],Tabulka4[[#This Row],[min]],Tabulka4[[#This Row],[sek]])</f>
        <v>3.037037037037037E-2</v>
      </c>
      <c r="L32" s="17" t="str">
        <f>IF(ISBLANK(Tabulka4[[#This Row],[start. č.]]),"-",IF(Tabulka4[[#This Row],[příjmení a jméno]]="start. č. nebylo registrováno!","-",IF(VLOOKUP(Tabulka4[[#This Row],[start. č.]],'3. REGISTRACE'!B:G,6,0)=0,"-",VLOOKUP(Tabulka4[[#This Row],[start. č.]],'3. REGISTRACE'!B:G,6,0))))</f>
        <v>19-39</v>
      </c>
      <c r="M32" s="41">
        <f>IF(Tabulka4[[#This Row],[kategorie]]="-","-",COUNTIFS(G$10:G32,Tabulka4[[#This Row],[m/ž]],L$10:L32,Tabulka4[[#This Row],[kategorie]]))</f>
        <v>7</v>
      </c>
      <c r="N32" s="54" t="str">
        <f>IF(AND(ISBLANK(H32),ISBLANK(I32),ISBLANK(J32)),"-",IF(K32&gt;=MAX(K$10:K32),"ok","chyba!!!"))</f>
        <v>ok</v>
      </c>
    </row>
    <row r="33" spans="2:14" x14ac:dyDescent="0.2">
      <c r="B33" s="41">
        <v>24</v>
      </c>
      <c r="C33" s="42">
        <v>203</v>
      </c>
      <c r="D33" s="20" t="str">
        <f>IF(ISBLANK(Tabulka4[[#This Row],[start. č.]]),"-",IF(ISERROR(VLOOKUP(Tabulka4[[#This Row],[start. č.]],'3. REGISTRACE'!B:F,2,0)),"start. č. nebylo registrováno!",VLOOKUP(Tabulka4[[#This Row],[start. č.]],'3. REGISTRACE'!B:F,2,0)))</f>
        <v>Meisl Jan</v>
      </c>
      <c r="E33" s="17">
        <f>IF(ISBLANK(Tabulka4[[#This Row],[start. č.]]),"-",IF(ISERROR(VLOOKUP(Tabulka4[[#This Row],[start. č.]],'3. REGISTRACE'!B:F,3,0)),"-",VLOOKUP(Tabulka4[[#This Row],[start. č.]],'3. REGISTRACE'!B:F,3,0)))</f>
        <v>1974</v>
      </c>
      <c r="F33" s="43" t="str">
        <f>IF(ISBLANK(Tabulka4[[#This Row],[start. č.]]),"-",IF(Tabulka4[[#This Row],[příjmení a jméno]]="start. č. nebylo registrováno!","-",IF(VLOOKUP(Tabulka4[[#This Row],[start. č.]],'3. REGISTRACE'!B:F,4,0)=0,"-",VLOOKUP(Tabulka4[[#This Row],[start. č.]],'3. REGISTRACE'!B:F,4,0))))</f>
        <v>JKM</v>
      </c>
      <c r="G33" s="17" t="str">
        <f>IF(ISBLANK(Tabulka4[[#This Row],[start. č.]]),"-",IF(Tabulka4[[#This Row],[příjmení a jméno]]="start. č. nebylo registrováno!","-",IF(VLOOKUP(Tabulka4[[#This Row],[start. č.]],'3. REGISTRACE'!B:F,5,0)=0,"-",VLOOKUP(Tabulka4[[#This Row],[start. č.]],'3. REGISTRACE'!B:F,5,0))))</f>
        <v>M</v>
      </c>
      <c r="H33" s="49">
        <v>0</v>
      </c>
      <c r="I33" s="45">
        <v>43</v>
      </c>
      <c r="J33" s="50">
        <v>48</v>
      </c>
      <c r="K33" s="39">
        <f>TIME(Tabulka4[[#This Row],[hod]],Tabulka4[[#This Row],[min]],Tabulka4[[#This Row],[sek]])</f>
        <v>3.0416666666666668E-2</v>
      </c>
      <c r="L33" s="17" t="str">
        <f>IF(ISBLANK(Tabulka4[[#This Row],[start. č.]]),"-",IF(Tabulka4[[#This Row],[příjmení a jméno]]="start. č. nebylo registrováno!","-",IF(VLOOKUP(Tabulka4[[#This Row],[start. č.]],'3. REGISTRACE'!B:G,6,0)=0,"-",VLOOKUP(Tabulka4[[#This Row],[start. č.]],'3. REGISTRACE'!B:G,6,0))))</f>
        <v>50-59</v>
      </c>
      <c r="M33" s="41">
        <f>IF(Tabulka4[[#This Row],[kategorie]]="-","-",COUNTIFS(G$10:G33,Tabulka4[[#This Row],[m/ž]],L$10:L33,Tabulka4[[#This Row],[kategorie]]))</f>
        <v>7</v>
      </c>
      <c r="N33" s="54" t="str">
        <f>IF(AND(ISBLANK(H33),ISBLANK(I33),ISBLANK(J33)),"-",IF(K33&gt;=MAX(K$10:K33),"ok","chyba!!!"))</f>
        <v>ok</v>
      </c>
    </row>
    <row r="34" spans="2:14" x14ac:dyDescent="0.2">
      <c r="B34" s="41">
        <v>25</v>
      </c>
      <c r="C34" s="42">
        <v>278</v>
      </c>
      <c r="D34" s="20" t="str">
        <f>IF(ISBLANK(Tabulka4[[#This Row],[start. č.]]),"-",IF(ISERROR(VLOOKUP(Tabulka4[[#This Row],[start. č.]],'3. REGISTRACE'!B:F,2,0)),"start. č. nebylo registrováno!",VLOOKUP(Tabulka4[[#This Row],[start. č.]],'3. REGISTRACE'!B:F,2,0)))</f>
        <v>Tučková Jana</v>
      </c>
      <c r="E34" s="17">
        <f>IF(ISBLANK(Tabulka4[[#This Row],[start. č.]]),"-",IF(ISERROR(VLOOKUP(Tabulka4[[#This Row],[start. č.]],'3. REGISTRACE'!B:F,3,0)),"-",VLOOKUP(Tabulka4[[#This Row],[start. č.]],'3. REGISTRACE'!B:F,3,0)))</f>
        <v>1982</v>
      </c>
      <c r="F34" s="43" t="str">
        <f>IF(ISBLANK(Tabulka4[[#This Row],[start. č.]]),"-",IF(Tabulka4[[#This Row],[příjmení a jméno]]="start. č. nebylo registrováno!","-",IF(VLOOKUP(Tabulka4[[#This Row],[start. č.]],'3. REGISTRACE'!B:F,4,0)=0,"-",VLOOKUP(Tabulka4[[#This Row],[start. č.]],'3. REGISTRACE'!B:F,4,0))))</f>
        <v>Trisk ČB</v>
      </c>
      <c r="G34" s="17" t="str">
        <f>IF(ISBLANK(Tabulka4[[#This Row],[start. č.]]),"-",IF(Tabulka4[[#This Row],[příjmení a jméno]]="start. č. nebylo registrováno!","-",IF(VLOOKUP(Tabulka4[[#This Row],[start. č.]],'3. REGISTRACE'!B:F,5,0)=0,"-",VLOOKUP(Tabulka4[[#This Row],[start. č.]],'3. REGISTRACE'!B:F,5,0))))</f>
        <v>Z</v>
      </c>
      <c r="H34" s="49">
        <v>0</v>
      </c>
      <c r="I34" s="45">
        <v>43</v>
      </c>
      <c r="J34" s="50">
        <v>59</v>
      </c>
      <c r="K34" s="39">
        <f>TIME(Tabulka4[[#This Row],[hod]],Tabulka4[[#This Row],[min]],Tabulka4[[#This Row],[sek]])</f>
        <v>3.0543981481481481E-2</v>
      </c>
      <c r="L34" s="17" t="str">
        <f>IF(ISBLANK(Tabulka4[[#This Row],[start. č.]]),"-",IF(Tabulka4[[#This Row],[příjmení a jméno]]="start. č. nebylo registrováno!","-",IF(VLOOKUP(Tabulka4[[#This Row],[start. č.]],'3. REGISTRACE'!B:G,6,0)=0,"-",VLOOKUP(Tabulka4[[#This Row],[start. č.]],'3. REGISTRACE'!B:G,6,0))))</f>
        <v>35-49</v>
      </c>
      <c r="M34" s="41">
        <f>IF(Tabulka4[[#This Row],[kategorie]]="-","-",COUNTIFS(G$10:G34,Tabulka4[[#This Row],[m/ž]],L$10:L34,Tabulka4[[#This Row],[kategorie]]))</f>
        <v>1</v>
      </c>
      <c r="N34" s="54" t="str">
        <f>IF(AND(ISBLANK(H34),ISBLANK(I34),ISBLANK(J34)),"-",IF(K34&gt;=MAX(K$10:K34),"ok","chyba!!!"))</f>
        <v>ok</v>
      </c>
    </row>
    <row r="35" spans="2:14" x14ac:dyDescent="0.2">
      <c r="B35" s="41">
        <v>26</v>
      </c>
      <c r="C35" s="42">
        <v>246</v>
      </c>
      <c r="D35" s="20" t="str">
        <f>IF(ISBLANK(Tabulka4[[#This Row],[start. č.]]),"-",IF(ISERROR(VLOOKUP(Tabulka4[[#This Row],[start. č.]],'3. REGISTRACE'!B:F,2,0)),"start. č. nebylo registrováno!",VLOOKUP(Tabulka4[[#This Row],[start. č.]],'3. REGISTRACE'!B:F,2,0)))</f>
        <v>Šimek Vladislav</v>
      </c>
      <c r="E35" s="17">
        <f>IF(ISBLANK(Tabulka4[[#This Row],[start. č.]]),"-",IF(ISERROR(VLOOKUP(Tabulka4[[#This Row],[start. č.]],'3. REGISTRACE'!B:F,3,0)),"-",VLOOKUP(Tabulka4[[#This Row],[start. č.]],'3. REGISTRACE'!B:F,3,0)))</f>
        <v>1973</v>
      </c>
      <c r="F35" s="43" t="str">
        <f>IF(ISBLANK(Tabulka4[[#This Row],[start. č.]]),"-",IF(Tabulka4[[#This Row],[příjmení a jméno]]="start. č. nebylo registrováno!","-",IF(VLOOKUP(Tabulka4[[#This Row],[start. č.]],'3. REGISTRACE'!B:F,4,0)=0,"-",VLOOKUP(Tabulka4[[#This Row],[start. č.]],'3. REGISTRACE'!B:F,4,0))))</f>
        <v>Reso</v>
      </c>
      <c r="G35" s="17" t="str">
        <f>IF(ISBLANK(Tabulka4[[#This Row],[start. č.]]),"-",IF(Tabulka4[[#This Row],[příjmení a jméno]]="start. č. nebylo registrováno!","-",IF(VLOOKUP(Tabulka4[[#This Row],[start. č.]],'3. REGISTRACE'!B:F,5,0)=0,"-",VLOOKUP(Tabulka4[[#This Row],[start. č.]],'3. REGISTRACE'!B:F,5,0))))</f>
        <v>M</v>
      </c>
      <c r="H35" s="49">
        <v>0</v>
      </c>
      <c r="I35" s="45">
        <v>44</v>
      </c>
      <c r="J35" s="50">
        <v>31</v>
      </c>
      <c r="K35" s="39">
        <f>TIME(Tabulka4[[#This Row],[hod]],Tabulka4[[#This Row],[min]],Tabulka4[[#This Row],[sek]])</f>
        <v>3.0914351851851853E-2</v>
      </c>
      <c r="L35" s="17" t="str">
        <f>IF(ISBLANK(Tabulka4[[#This Row],[start. č.]]),"-",IF(Tabulka4[[#This Row],[příjmení a jméno]]="start. č. nebylo registrováno!","-",IF(VLOOKUP(Tabulka4[[#This Row],[start. č.]],'3. REGISTRACE'!B:G,6,0)=0,"-",VLOOKUP(Tabulka4[[#This Row],[start. č.]],'3. REGISTRACE'!B:G,6,0))))</f>
        <v>50-59</v>
      </c>
      <c r="M35" s="41">
        <f>IF(Tabulka4[[#This Row],[kategorie]]="-","-",COUNTIFS(G$10:G35,Tabulka4[[#This Row],[m/ž]],L$10:L35,Tabulka4[[#This Row],[kategorie]]))</f>
        <v>8</v>
      </c>
      <c r="N35" s="54" t="str">
        <f>IF(AND(ISBLANK(H35),ISBLANK(I35),ISBLANK(J35)),"-",IF(K35&gt;=MAX(K$10:K35),"ok","chyba!!!"))</f>
        <v>ok</v>
      </c>
    </row>
    <row r="36" spans="2:14" x14ac:dyDescent="0.2">
      <c r="B36" s="41">
        <v>27</v>
      </c>
      <c r="C36" s="42">
        <v>209</v>
      </c>
      <c r="D36" s="20" t="str">
        <f>IF(ISBLANK(Tabulka4[[#This Row],[start. č.]]),"-",IF(ISERROR(VLOOKUP(Tabulka4[[#This Row],[start. č.]],'3. REGISTRACE'!B:F,2,0)),"start. č. nebylo registrováno!",VLOOKUP(Tabulka4[[#This Row],[start. č.]],'3. REGISTRACE'!B:F,2,0)))</f>
        <v>Toman Martin</v>
      </c>
      <c r="E36" s="17">
        <f>IF(ISBLANK(Tabulka4[[#This Row],[start. č.]]),"-",IF(ISERROR(VLOOKUP(Tabulka4[[#This Row],[start. č.]],'3. REGISTRACE'!B:F,3,0)),"-",VLOOKUP(Tabulka4[[#This Row],[start. č.]],'3. REGISTRACE'!B:F,3,0)))</f>
        <v>1971</v>
      </c>
      <c r="F36" s="43" t="str">
        <f>IF(ISBLANK(Tabulka4[[#This Row],[start. č.]]),"-",IF(Tabulka4[[#This Row],[příjmení a jméno]]="start. č. nebylo registrováno!","-",IF(VLOOKUP(Tabulka4[[#This Row],[start. č.]],'3. REGISTRACE'!B:F,4,0)=0,"-",VLOOKUP(Tabulka4[[#This Row],[start. č.]],'3. REGISTRACE'!B:F,4,0))))</f>
        <v>SK Babice</v>
      </c>
      <c r="G36" s="17" t="str">
        <f>IF(ISBLANK(Tabulka4[[#This Row],[start. č.]]),"-",IF(Tabulka4[[#This Row],[příjmení a jméno]]="start. č. nebylo registrováno!","-",IF(VLOOKUP(Tabulka4[[#This Row],[start. č.]],'3. REGISTRACE'!B:F,5,0)=0,"-",VLOOKUP(Tabulka4[[#This Row],[start. č.]],'3. REGISTRACE'!B:F,5,0))))</f>
        <v>M</v>
      </c>
      <c r="H36" s="49">
        <v>0</v>
      </c>
      <c r="I36" s="45">
        <v>44</v>
      </c>
      <c r="J36" s="50">
        <v>36</v>
      </c>
      <c r="K36" s="39">
        <f>TIME(Tabulka4[[#This Row],[hod]],Tabulka4[[#This Row],[min]],Tabulka4[[#This Row],[sek]])</f>
        <v>3.0972222222222224E-2</v>
      </c>
      <c r="L36" s="17" t="str">
        <f>IF(ISBLANK(Tabulka4[[#This Row],[start. č.]]),"-",IF(Tabulka4[[#This Row],[příjmení a jméno]]="start. č. nebylo registrováno!","-",IF(VLOOKUP(Tabulka4[[#This Row],[start. č.]],'3. REGISTRACE'!B:G,6,0)=0,"-",VLOOKUP(Tabulka4[[#This Row],[start. č.]],'3. REGISTRACE'!B:G,6,0))))</f>
        <v>50-59</v>
      </c>
      <c r="M36" s="41">
        <f>IF(Tabulka4[[#This Row],[kategorie]]="-","-",COUNTIFS(G$10:G36,Tabulka4[[#This Row],[m/ž]],L$10:L36,Tabulka4[[#This Row],[kategorie]]))</f>
        <v>9</v>
      </c>
      <c r="N36" s="54" t="str">
        <f>IF(AND(ISBLANK(H36),ISBLANK(I36),ISBLANK(J36)),"-",IF(K36&gt;=MAX(K$10:K36),"ok","chyba!!!"))</f>
        <v>ok</v>
      </c>
    </row>
    <row r="37" spans="2:14" x14ac:dyDescent="0.2">
      <c r="B37" s="41">
        <v>28</v>
      </c>
      <c r="C37" s="42">
        <v>276</v>
      </c>
      <c r="D37" s="20" t="str">
        <f>IF(ISBLANK(Tabulka4[[#This Row],[start. č.]]),"-",IF(ISERROR(VLOOKUP(Tabulka4[[#This Row],[start. č.]],'3. REGISTRACE'!B:F,2,0)),"start. č. nebylo registrováno!",VLOOKUP(Tabulka4[[#This Row],[start. č.]],'3. REGISTRACE'!B:F,2,0)))</f>
        <v>Viskotová Alesja</v>
      </c>
      <c r="E37" s="17">
        <f>IF(ISBLANK(Tabulka4[[#This Row],[start. č.]]),"-",IF(ISERROR(VLOOKUP(Tabulka4[[#This Row],[start. č.]],'3. REGISTRACE'!B:F,3,0)),"-",VLOOKUP(Tabulka4[[#This Row],[start. č.]],'3. REGISTRACE'!B:F,3,0)))</f>
        <v>1992</v>
      </c>
      <c r="F37" s="43" t="str">
        <f>IF(ISBLANK(Tabulka4[[#This Row],[start. č.]]),"-",IF(Tabulka4[[#This Row],[příjmení a jméno]]="start. č. nebylo registrováno!","-",IF(VLOOKUP(Tabulka4[[#This Row],[start. č.]],'3. REGISTRACE'!B:F,4,0)=0,"-",VLOOKUP(Tabulka4[[#This Row],[start. č.]],'3. REGISTRACE'!B:F,4,0))))</f>
        <v>Velešín</v>
      </c>
      <c r="G37" s="17" t="str">
        <f>IF(ISBLANK(Tabulka4[[#This Row],[start. č.]]),"-",IF(Tabulka4[[#This Row],[příjmení a jméno]]="start. č. nebylo registrováno!","-",IF(VLOOKUP(Tabulka4[[#This Row],[start. č.]],'3. REGISTRACE'!B:F,5,0)=0,"-",VLOOKUP(Tabulka4[[#This Row],[start. č.]],'3. REGISTRACE'!B:F,5,0))))</f>
        <v>Z</v>
      </c>
      <c r="H37" s="49">
        <v>0</v>
      </c>
      <c r="I37" s="45">
        <v>44</v>
      </c>
      <c r="J37" s="50">
        <v>44</v>
      </c>
      <c r="K37" s="39">
        <f>TIME(Tabulka4[[#This Row],[hod]],Tabulka4[[#This Row],[min]],Tabulka4[[#This Row],[sek]])</f>
        <v>3.1064814814814816E-2</v>
      </c>
      <c r="L37" s="17" t="str">
        <f>IF(ISBLANK(Tabulka4[[#This Row],[start. č.]]),"-",IF(Tabulka4[[#This Row],[příjmení a jméno]]="start. č. nebylo registrováno!","-",IF(VLOOKUP(Tabulka4[[#This Row],[start. č.]],'3. REGISTRACE'!B:G,6,0)=0,"-",VLOOKUP(Tabulka4[[#This Row],[start. č.]],'3. REGISTRACE'!B:G,6,0))))</f>
        <v>19-34</v>
      </c>
      <c r="M37" s="41">
        <f>IF(Tabulka4[[#This Row],[kategorie]]="-","-",COUNTIFS(G$10:G37,Tabulka4[[#This Row],[m/ž]],L$10:L37,Tabulka4[[#This Row],[kategorie]]))</f>
        <v>1</v>
      </c>
      <c r="N37" s="54" t="str">
        <f>IF(AND(ISBLANK(H37),ISBLANK(I37),ISBLANK(J37)),"-",IF(K37&gt;=MAX(K$10:K37),"ok","chyba!!!"))</f>
        <v>ok</v>
      </c>
    </row>
    <row r="38" spans="2:14" x14ac:dyDescent="0.2">
      <c r="B38" s="41">
        <v>29</v>
      </c>
      <c r="C38" s="42">
        <v>237</v>
      </c>
      <c r="D38" s="20" t="str">
        <f>IF(ISBLANK(Tabulka4[[#This Row],[start. č.]]),"-",IF(ISERROR(VLOOKUP(Tabulka4[[#This Row],[start. č.]],'3. REGISTRACE'!B:F,2,0)),"start. č. nebylo registrováno!",VLOOKUP(Tabulka4[[#This Row],[start. č.]],'3. REGISTRACE'!B:F,2,0)))</f>
        <v>Černý Vitězslav</v>
      </c>
      <c r="E38" s="17">
        <f>IF(ISBLANK(Tabulka4[[#This Row],[start. č.]]),"-",IF(ISERROR(VLOOKUP(Tabulka4[[#This Row],[start. č.]],'3. REGISTRACE'!B:F,3,0)),"-",VLOOKUP(Tabulka4[[#This Row],[start. č.]],'3. REGISTRACE'!B:F,3,0)))</f>
        <v>2007</v>
      </c>
      <c r="F38" s="43" t="str">
        <f>IF(ISBLANK(Tabulka4[[#This Row],[start. č.]]),"-",IF(Tabulka4[[#This Row],[příjmení a jméno]]="start. č. nebylo registrováno!","-",IF(VLOOKUP(Tabulka4[[#This Row],[start. č.]],'3. REGISTRACE'!B:F,4,0)=0,"-",VLOOKUP(Tabulka4[[#This Row],[start. č.]],'3. REGISTRACE'!B:F,4,0))))</f>
        <v>JKM</v>
      </c>
      <c r="G38" s="17" t="str">
        <f>IF(ISBLANK(Tabulka4[[#This Row],[start. č.]]),"-",IF(Tabulka4[[#This Row],[příjmení a jméno]]="start. č. nebylo registrováno!","-",IF(VLOOKUP(Tabulka4[[#This Row],[start. č.]],'3. REGISTRACE'!B:F,5,0)=0,"-",VLOOKUP(Tabulka4[[#This Row],[start. č.]],'3. REGISTRACE'!B:F,5,0))))</f>
        <v>M</v>
      </c>
      <c r="H38" s="49">
        <v>0</v>
      </c>
      <c r="I38" s="45">
        <v>45</v>
      </c>
      <c r="J38" s="50">
        <v>4</v>
      </c>
      <c r="K38" s="39">
        <f>TIME(Tabulka4[[#This Row],[hod]],Tabulka4[[#This Row],[min]],Tabulka4[[#This Row],[sek]])</f>
        <v>3.1296296296296294E-2</v>
      </c>
      <c r="L38" s="17" t="str">
        <f>IF(ISBLANK(Tabulka4[[#This Row],[start. č.]]),"-",IF(Tabulka4[[#This Row],[příjmení a jméno]]="start. č. nebylo registrováno!","-",IF(VLOOKUP(Tabulka4[[#This Row],[start. č.]],'3. REGISTRACE'!B:G,6,0)=0,"-",VLOOKUP(Tabulka4[[#This Row],[start. č.]],'3. REGISTRACE'!B:G,6,0))))</f>
        <v>Jun</v>
      </c>
      <c r="M38" s="41">
        <f>IF(Tabulka4[[#This Row],[kategorie]]="-","-",COUNTIFS(G$10:G38,Tabulka4[[#This Row],[m/ž]],L$10:L38,Tabulka4[[#This Row],[kategorie]]))</f>
        <v>1</v>
      </c>
      <c r="N38" s="54" t="str">
        <f>IF(AND(ISBLANK(H38),ISBLANK(I38),ISBLANK(J38)),"-",IF(K38&gt;=MAX(K$10:K38),"ok","chyba!!!"))</f>
        <v>ok</v>
      </c>
    </row>
    <row r="39" spans="2:14" x14ac:dyDescent="0.2">
      <c r="B39" s="41">
        <v>30</v>
      </c>
      <c r="C39" s="42">
        <v>201</v>
      </c>
      <c r="D39" s="20" t="str">
        <f>IF(ISBLANK(Tabulka4[[#This Row],[start. č.]]),"-",IF(ISERROR(VLOOKUP(Tabulka4[[#This Row],[start. č.]],'3. REGISTRACE'!B:F,2,0)),"start. č. nebylo registrováno!",VLOOKUP(Tabulka4[[#This Row],[start. č.]],'3. REGISTRACE'!B:F,2,0)))</f>
        <v>Mikolášek Arnošt</v>
      </c>
      <c r="E39" s="17">
        <f>IF(ISBLANK(Tabulka4[[#This Row],[start. č.]]),"-",IF(ISERROR(VLOOKUP(Tabulka4[[#This Row],[start. č.]],'3. REGISTRACE'!B:F,3,0)),"-",VLOOKUP(Tabulka4[[#This Row],[start. č.]],'3. REGISTRACE'!B:F,3,0)))</f>
        <v>1965</v>
      </c>
      <c r="F39" s="43" t="str">
        <f>IF(ISBLANK(Tabulka4[[#This Row],[start. č.]]),"-",IF(Tabulka4[[#This Row],[příjmení a jméno]]="start. č. nebylo registrováno!","-",IF(VLOOKUP(Tabulka4[[#This Row],[start. č.]],'3. REGISTRACE'!B:F,4,0)=0,"-",VLOOKUP(Tabulka4[[#This Row],[start. č.]],'3. REGISTRACE'!B:F,4,0))))</f>
        <v>Nákří</v>
      </c>
      <c r="G39" s="17" t="str">
        <f>IF(ISBLANK(Tabulka4[[#This Row],[start. č.]]),"-",IF(Tabulka4[[#This Row],[příjmení a jméno]]="start. č. nebylo registrováno!","-",IF(VLOOKUP(Tabulka4[[#This Row],[start. č.]],'3. REGISTRACE'!B:F,5,0)=0,"-",VLOOKUP(Tabulka4[[#This Row],[start. č.]],'3. REGISTRACE'!B:F,5,0))))</f>
        <v>M</v>
      </c>
      <c r="H39" s="49">
        <v>0</v>
      </c>
      <c r="I39" s="45">
        <v>45</v>
      </c>
      <c r="J39" s="50">
        <v>28</v>
      </c>
      <c r="K39" s="39">
        <f>TIME(Tabulka4[[#This Row],[hod]],Tabulka4[[#This Row],[min]],Tabulka4[[#This Row],[sek]])</f>
        <v>3.1574074074074074E-2</v>
      </c>
      <c r="L39" s="17" t="str">
        <f>IF(ISBLANK(Tabulka4[[#This Row],[start. č.]]),"-",IF(Tabulka4[[#This Row],[příjmení a jméno]]="start. č. nebylo registrováno!","-",IF(VLOOKUP(Tabulka4[[#This Row],[start. č.]],'3. REGISTRACE'!B:G,6,0)=0,"-",VLOOKUP(Tabulka4[[#This Row],[start. č.]],'3. REGISTRACE'!B:G,6,0))))</f>
        <v>50-59</v>
      </c>
      <c r="M39" s="41">
        <f>IF(Tabulka4[[#This Row],[kategorie]]="-","-",COUNTIFS(G$10:G39,Tabulka4[[#This Row],[m/ž]],L$10:L39,Tabulka4[[#This Row],[kategorie]]))</f>
        <v>10</v>
      </c>
      <c r="N39" s="54" t="str">
        <f>IF(AND(ISBLANK(H39),ISBLANK(I39),ISBLANK(J39)),"-",IF(K39&gt;=MAX(K$10:K39),"ok","chyba!!!"))</f>
        <v>ok</v>
      </c>
    </row>
    <row r="40" spans="2:14" x14ac:dyDescent="0.2">
      <c r="B40" s="41">
        <v>31</v>
      </c>
      <c r="C40" s="42">
        <v>241</v>
      </c>
      <c r="D40" s="20" t="str">
        <f>IF(ISBLANK(Tabulka4[[#This Row],[start. č.]]),"-",IF(ISERROR(VLOOKUP(Tabulka4[[#This Row],[start. č.]],'3. REGISTRACE'!B:F,2,0)),"start. č. nebylo registrováno!",VLOOKUP(Tabulka4[[#This Row],[start. č.]],'3. REGISTRACE'!B:F,2,0)))</f>
        <v>Lexa Jiří</v>
      </c>
      <c r="E40" s="17">
        <f>IF(ISBLANK(Tabulka4[[#This Row],[start. č.]]),"-",IF(ISERROR(VLOOKUP(Tabulka4[[#This Row],[start. č.]],'3. REGISTRACE'!B:F,3,0)),"-",VLOOKUP(Tabulka4[[#This Row],[start. č.]],'3. REGISTRACE'!B:F,3,0)))</f>
        <v>1971</v>
      </c>
      <c r="F40" s="43" t="str">
        <f>IF(ISBLANK(Tabulka4[[#This Row],[start. č.]]),"-",IF(Tabulka4[[#This Row],[příjmení a jméno]]="start. č. nebylo registrováno!","-",IF(VLOOKUP(Tabulka4[[#This Row],[start. č.]],'3. REGISTRACE'!B:F,4,0)=0,"-",VLOOKUP(Tabulka4[[#This Row],[start. č.]],'3. REGISTRACE'!B:F,4,0))))</f>
        <v>JBP</v>
      </c>
      <c r="G40" s="17" t="str">
        <f>IF(ISBLANK(Tabulka4[[#This Row],[start. č.]]),"-",IF(Tabulka4[[#This Row],[příjmení a jméno]]="start. č. nebylo registrováno!","-",IF(VLOOKUP(Tabulka4[[#This Row],[start. č.]],'3. REGISTRACE'!B:F,5,0)=0,"-",VLOOKUP(Tabulka4[[#This Row],[start. č.]],'3. REGISTRACE'!B:F,5,0))))</f>
        <v>M</v>
      </c>
      <c r="H40" s="49">
        <v>0</v>
      </c>
      <c r="I40" s="45">
        <v>45</v>
      </c>
      <c r="J40" s="50">
        <v>40</v>
      </c>
      <c r="K40" s="39">
        <f>TIME(Tabulka4[[#This Row],[hod]],Tabulka4[[#This Row],[min]],Tabulka4[[#This Row],[sek]])</f>
        <v>3.1712962962962964E-2</v>
      </c>
      <c r="L40" s="17" t="str">
        <f>IF(ISBLANK(Tabulka4[[#This Row],[start. č.]]),"-",IF(Tabulka4[[#This Row],[příjmení a jméno]]="start. č. nebylo registrováno!","-",IF(VLOOKUP(Tabulka4[[#This Row],[start. č.]],'3. REGISTRACE'!B:G,6,0)=0,"-",VLOOKUP(Tabulka4[[#This Row],[start. č.]],'3. REGISTRACE'!B:G,6,0))))</f>
        <v>50-59</v>
      </c>
      <c r="M40" s="41">
        <f>IF(Tabulka4[[#This Row],[kategorie]]="-","-",COUNTIFS(G$10:G40,Tabulka4[[#This Row],[m/ž]],L$10:L40,Tabulka4[[#This Row],[kategorie]]))</f>
        <v>11</v>
      </c>
      <c r="N40" s="54" t="str">
        <f>IF(AND(ISBLANK(H40),ISBLANK(I40),ISBLANK(J40)),"-",IF(K40&gt;=MAX(K$10:K40),"ok","chyba!!!"))</f>
        <v>ok</v>
      </c>
    </row>
    <row r="41" spans="2:14" x14ac:dyDescent="0.2">
      <c r="B41" s="41">
        <v>32</v>
      </c>
      <c r="C41" s="42">
        <v>233</v>
      </c>
      <c r="D41" s="20" t="str">
        <f>IF(ISBLANK(Tabulka4[[#This Row],[start. č.]]),"-",IF(ISERROR(VLOOKUP(Tabulka4[[#This Row],[start. č.]],'3. REGISTRACE'!B:F,2,0)),"start. č. nebylo registrováno!",VLOOKUP(Tabulka4[[#This Row],[start. č.]],'3. REGISTRACE'!B:F,2,0)))</f>
        <v>Jašarov Zdeněk</v>
      </c>
      <c r="E41" s="17">
        <f>IF(ISBLANK(Tabulka4[[#This Row],[start. č.]]),"-",IF(ISERROR(VLOOKUP(Tabulka4[[#This Row],[start. č.]],'3. REGISTRACE'!B:F,3,0)),"-",VLOOKUP(Tabulka4[[#This Row],[start. č.]],'3. REGISTRACE'!B:F,3,0)))</f>
        <v>1957</v>
      </c>
      <c r="F41" s="43" t="str">
        <f>IF(ISBLANK(Tabulka4[[#This Row],[start. č.]]),"-",IF(Tabulka4[[#This Row],[příjmení a jméno]]="start. č. nebylo registrováno!","-",IF(VLOOKUP(Tabulka4[[#This Row],[start. č.]],'3. REGISTRACE'!B:F,4,0)=0,"-",VLOOKUP(Tabulka4[[#This Row],[start. č.]],'3. REGISTRACE'!B:F,4,0))))</f>
        <v>JBD</v>
      </c>
      <c r="G41" s="17" t="str">
        <f>IF(ISBLANK(Tabulka4[[#This Row],[start. č.]]),"-",IF(Tabulka4[[#This Row],[příjmení a jméno]]="start. č. nebylo registrováno!","-",IF(VLOOKUP(Tabulka4[[#This Row],[start. č.]],'3. REGISTRACE'!B:F,5,0)=0,"-",VLOOKUP(Tabulka4[[#This Row],[start. č.]],'3. REGISTRACE'!B:F,5,0))))</f>
        <v>M</v>
      </c>
      <c r="H41" s="49">
        <v>0</v>
      </c>
      <c r="I41" s="45">
        <v>45</v>
      </c>
      <c r="J41" s="50">
        <v>48</v>
      </c>
      <c r="K41" s="39">
        <f>TIME(Tabulka4[[#This Row],[hod]],Tabulka4[[#This Row],[min]],Tabulka4[[#This Row],[sek]])</f>
        <v>3.1805555555555552E-2</v>
      </c>
      <c r="L41" s="17" t="str">
        <f>IF(ISBLANK(Tabulka4[[#This Row],[start. č.]]),"-",IF(Tabulka4[[#This Row],[příjmení a jméno]]="start. č. nebylo registrováno!","-",IF(VLOOKUP(Tabulka4[[#This Row],[start. č.]],'3. REGISTRACE'!B:G,6,0)=0,"-",VLOOKUP(Tabulka4[[#This Row],[start. č.]],'3. REGISTRACE'!B:G,6,0))))</f>
        <v>60+</v>
      </c>
      <c r="M41" s="41">
        <f>IF(Tabulka4[[#This Row],[kategorie]]="-","-",COUNTIFS(G$10:G41,Tabulka4[[#This Row],[m/ž]],L$10:L41,Tabulka4[[#This Row],[kategorie]]))</f>
        <v>1</v>
      </c>
      <c r="N41" s="54" t="str">
        <f>IF(AND(ISBLANK(H41),ISBLANK(I41),ISBLANK(J41)),"-",IF(K41&gt;=MAX(K$10:K41),"ok","chyba!!!"))</f>
        <v>ok</v>
      </c>
    </row>
    <row r="42" spans="2:14" x14ac:dyDescent="0.2">
      <c r="B42" s="41">
        <v>33</v>
      </c>
      <c r="C42" s="42">
        <v>282</v>
      </c>
      <c r="D42" s="20" t="str">
        <f>IF(ISBLANK(Tabulka4[[#This Row],[start. č.]]),"-",IF(ISERROR(VLOOKUP(Tabulka4[[#This Row],[start. č.]],'3. REGISTRACE'!B:F,2,0)),"start. č. nebylo registrováno!",VLOOKUP(Tabulka4[[#This Row],[start. č.]],'3. REGISTRACE'!B:F,2,0)))</f>
        <v>Dokulilová Ludmila</v>
      </c>
      <c r="E42" s="17">
        <f>IF(ISBLANK(Tabulka4[[#This Row],[start. č.]]),"-",IF(ISERROR(VLOOKUP(Tabulka4[[#This Row],[start. č.]],'3. REGISTRACE'!B:F,3,0)),"-",VLOOKUP(Tabulka4[[#This Row],[start. č.]],'3. REGISTRACE'!B:F,3,0)))</f>
        <v>1962</v>
      </c>
      <c r="F42" s="43" t="str">
        <f>IF(ISBLANK(Tabulka4[[#This Row],[start. č.]]),"-",IF(Tabulka4[[#This Row],[příjmení a jméno]]="start. č. nebylo registrováno!","-",IF(VLOOKUP(Tabulka4[[#This Row],[start. č.]],'3. REGISTRACE'!B:F,4,0)=0,"-",VLOOKUP(Tabulka4[[#This Row],[start. č.]],'3. REGISTRACE'!B:F,4,0))))</f>
        <v>Klub maratonců</v>
      </c>
      <c r="G42" s="17" t="str">
        <f>IF(ISBLANK(Tabulka4[[#This Row],[start. č.]]),"-",IF(Tabulka4[[#This Row],[příjmení a jméno]]="start. č. nebylo registrováno!","-",IF(VLOOKUP(Tabulka4[[#This Row],[start. č.]],'3. REGISTRACE'!B:F,5,0)=0,"-",VLOOKUP(Tabulka4[[#This Row],[start. č.]],'3. REGISTRACE'!B:F,5,0))))</f>
        <v>Z</v>
      </c>
      <c r="H42" s="49">
        <v>0</v>
      </c>
      <c r="I42" s="45">
        <v>45</v>
      </c>
      <c r="J42" s="50">
        <v>56</v>
      </c>
      <c r="K42" s="39">
        <f>TIME(Tabulka4[[#This Row],[hod]],Tabulka4[[#This Row],[min]],Tabulka4[[#This Row],[sek]])</f>
        <v>3.1898148148148148E-2</v>
      </c>
      <c r="L42" s="17" t="str">
        <f>IF(ISBLANK(Tabulka4[[#This Row],[start. č.]]),"-",IF(Tabulka4[[#This Row],[příjmení a jméno]]="start. č. nebylo registrováno!","-",IF(VLOOKUP(Tabulka4[[#This Row],[start. č.]],'3. REGISTRACE'!B:G,6,0)=0,"-",VLOOKUP(Tabulka4[[#This Row],[start. č.]],'3. REGISTRACE'!B:G,6,0))))</f>
        <v>50+</v>
      </c>
      <c r="M42" s="41">
        <f>IF(Tabulka4[[#This Row],[kategorie]]="-","-",COUNTIFS(G$10:G42,Tabulka4[[#This Row],[m/ž]],L$10:L42,Tabulka4[[#This Row],[kategorie]]))</f>
        <v>1</v>
      </c>
      <c r="N42" s="54" t="str">
        <f>IF(AND(ISBLANK(H42),ISBLANK(I42),ISBLANK(J42)),"-",IF(K42&gt;=MAX(K$10:K42),"ok","chyba!!!"))</f>
        <v>ok</v>
      </c>
    </row>
    <row r="43" spans="2:14" x14ac:dyDescent="0.2">
      <c r="B43" s="41">
        <v>34</v>
      </c>
      <c r="C43" s="42">
        <v>225</v>
      </c>
      <c r="D43" s="20" t="str">
        <f>IF(ISBLANK(Tabulka4[[#This Row],[start. č.]]),"-",IF(ISERROR(VLOOKUP(Tabulka4[[#This Row],[start. č.]],'3. REGISTRACE'!B:F,2,0)),"start. č. nebylo registrováno!",VLOOKUP(Tabulka4[[#This Row],[start. č.]],'3. REGISTRACE'!B:F,2,0)))</f>
        <v>Hruška Luděk</v>
      </c>
      <c r="E43" s="17">
        <f>IF(ISBLANK(Tabulka4[[#This Row],[start. č.]]),"-",IF(ISERROR(VLOOKUP(Tabulka4[[#This Row],[start. č.]],'3. REGISTRACE'!B:F,3,0)),"-",VLOOKUP(Tabulka4[[#This Row],[start. č.]],'3. REGISTRACE'!B:F,3,0)))</f>
        <v>1973</v>
      </c>
      <c r="F43" s="43" t="str">
        <f>IF(ISBLANK(Tabulka4[[#This Row],[start. č.]]),"-",IF(Tabulka4[[#This Row],[příjmení a jméno]]="start. č. nebylo registrováno!","-",IF(VLOOKUP(Tabulka4[[#This Row],[start. č.]],'3. REGISTRACE'!B:F,4,0)=0,"-",VLOOKUP(Tabulka4[[#This Row],[start. č.]],'3. REGISTRACE'!B:F,4,0))))</f>
        <v>JKM</v>
      </c>
      <c r="G43" s="17" t="str">
        <f>IF(ISBLANK(Tabulka4[[#This Row],[start. č.]]),"-",IF(Tabulka4[[#This Row],[příjmení a jméno]]="start. č. nebylo registrováno!","-",IF(VLOOKUP(Tabulka4[[#This Row],[start. č.]],'3. REGISTRACE'!B:F,5,0)=0,"-",VLOOKUP(Tabulka4[[#This Row],[start. č.]],'3. REGISTRACE'!B:F,5,0))))</f>
        <v>M</v>
      </c>
      <c r="H43" s="49">
        <v>0</v>
      </c>
      <c r="I43" s="45">
        <v>45</v>
      </c>
      <c r="J43" s="50">
        <v>58</v>
      </c>
      <c r="K43" s="39">
        <f>TIME(Tabulka4[[#This Row],[hod]],Tabulka4[[#This Row],[min]],Tabulka4[[#This Row],[sek]])</f>
        <v>3.1921296296296295E-2</v>
      </c>
      <c r="L43" s="17" t="str">
        <f>IF(ISBLANK(Tabulka4[[#This Row],[start. č.]]),"-",IF(Tabulka4[[#This Row],[příjmení a jméno]]="start. č. nebylo registrováno!","-",IF(VLOOKUP(Tabulka4[[#This Row],[start. č.]],'3. REGISTRACE'!B:G,6,0)=0,"-",VLOOKUP(Tabulka4[[#This Row],[start. č.]],'3. REGISTRACE'!B:G,6,0))))</f>
        <v>50-59</v>
      </c>
      <c r="M43" s="41">
        <f>IF(Tabulka4[[#This Row],[kategorie]]="-","-",COUNTIFS(G$10:G43,Tabulka4[[#This Row],[m/ž]],L$10:L43,Tabulka4[[#This Row],[kategorie]]))</f>
        <v>12</v>
      </c>
      <c r="N43" s="54" t="str">
        <f>IF(AND(ISBLANK(H43),ISBLANK(I43),ISBLANK(J43)),"-",IF(K43&gt;=MAX(K$10:K43),"ok","chyba!!!"))</f>
        <v>ok</v>
      </c>
    </row>
    <row r="44" spans="2:14" x14ac:dyDescent="0.2">
      <c r="B44" s="41">
        <v>35</v>
      </c>
      <c r="C44" s="42">
        <v>228</v>
      </c>
      <c r="D44" s="20" t="str">
        <f>IF(ISBLANK(Tabulka4[[#This Row],[start. č.]]),"-",IF(ISERROR(VLOOKUP(Tabulka4[[#This Row],[start. č.]],'3. REGISTRACE'!B:F,2,0)),"start. č. nebylo registrováno!",VLOOKUP(Tabulka4[[#This Row],[start. č.]],'3. REGISTRACE'!B:F,2,0)))</f>
        <v>Krejčí Petr</v>
      </c>
      <c r="E44" s="17">
        <f>IF(ISBLANK(Tabulka4[[#This Row],[start. č.]]),"-",IF(ISERROR(VLOOKUP(Tabulka4[[#This Row],[start. č.]],'3. REGISTRACE'!B:F,3,0)),"-",VLOOKUP(Tabulka4[[#This Row],[start. č.]],'3. REGISTRACE'!B:F,3,0)))</f>
        <v>1987</v>
      </c>
      <c r="F44" s="43" t="str">
        <f>IF(ISBLANK(Tabulka4[[#This Row],[start. č.]]),"-",IF(Tabulka4[[#This Row],[příjmení a jméno]]="start. č. nebylo registrováno!","-",IF(VLOOKUP(Tabulka4[[#This Row],[start. č.]],'3. REGISTRACE'!B:F,4,0)=0,"-",VLOOKUP(Tabulka4[[#This Row],[start. č.]],'3. REGISTRACE'!B:F,4,0))))</f>
        <v>Běž kleť</v>
      </c>
      <c r="G44" s="17" t="str">
        <f>IF(ISBLANK(Tabulka4[[#This Row],[start. č.]]),"-",IF(Tabulka4[[#This Row],[příjmení a jméno]]="start. č. nebylo registrováno!","-",IF(VLOOKUP(Tabulka4[[#This Row],[start. č.]],'3. REGISTRACE'!B:F,5,0)=0,"-",VLOOKUP(Tabulka4[[#This Row],[start. č.]],'3. REGISTRACE'!B:F,5,0))))</f>
        <v>M</v>
      </c>
      <c r="H44" s="49">
        <v>0</v>
      </c>
      <c r="I44" s="45">
        <v>47</v>
      </c>
      <c r="J44" s="50">
        <v>17</v>
      </c>
      <c r="K44" s="39">
        <f>TIME(Tabulka4[[#This Row],[hod]],Tabulka4[[#This Row],[min]],Tabulka4[[#This Row],[sek]])</f>
        <v>3.2835648148148149E-2</v>
      </c>
      <c r="L44" s="17" t="str">
        <f>IF(ISBLANK(Tabulka4[[#This Row],[start. č.]]),"-",IF(Tabulka4[[#This Row],[příjmení a jméno]]="start. č. nebylo registrováno!","-",IF(VLOOKUP(Tabulka4[[#This Row],[start. č.]],'3. REGISTRACE'!B:G,6,0)=0,"-",VLOOKUP(Tabulka4[[#This Row],[start. č.]],'3. REGISTRACE'!B:G,6,0))))</f>
        <v>19-39</v>
      </c>
      <c r="M44" s="41">
        <f>IF(Tabulka4[[#This Row],[kategorie]]="-","-",COUNTIFS(G$10:G44,Tabulka4[[#This Row],[m/ž]],L$10:L44,Tabulka4[[#This Row],[kategorie]]))</f>
        <v>8</v>
      </c>
      <c r="N44" s="54" t="str">
        <f>IF(AND(ISBLANK(H44),ISBLANK(I44),ISBLANK(J44)),"-",IF(K44&gt;=MAX(K$10:K44),"ok","chyba!!!"))</f>
        <v>ok</v>
      </c>
    </row>
    <row r="45" spans="2:14" x14ac:dyDescent="0.2">
      <c r="B45" s="41">
        <v>36</v>
      </c>
      <c r="C45" s="42">
        <v>244</v>
      </c>
      <c r="D45" s="20" t="str">
        <f>IF(ISBLANK(Tabulka4[[#This Row],[start. č.]]),"-",IF(ISERROR(VLOOKUP(Tabulka4[[#This Row],[start. č.]],'3. REGISTRACE'!B:F,2,0)),"start. č. nebylo registrováno!",VLOOKUP(Tabulka4[[#This Row],[start. č.]],'3. REGISTRACE'!B:F,2,0)))</f>
        <v>Rokos Ivan</v>
      </c>
      <c r="E45" s="17">
        <f>IF(ISBLANK(Tabulka4[[#This Row],[start. č.]]),"-",IF(ISERROR(VLOOKUP(Tabulka4[[#This Row],[start. č.]],'3. REGISTRACE'!B:F,3,0)),"-",VLOOKUP(Tabulka4[[#This Row],[start. č.]],'3. REGISTRACE'!B:F,3,0)))</f>
        <v>1959</v>
      </c>
      <c r="F45" s="43" t="str">
        <f>IF(ISBLANK(Tabulka4[[#This Row],[start. č.]]),"-",IF(Tabulka4[[#This Row],[příjmení a jméno]]="start. č. nebylo registrováno!","-",IF(VLOOKUP(Tabulka4[[#This Row],[start. č.]],'3. REGISTRACE'!B:F,4,0)=0,"-",VLOOKUP(Tabulka4[[#This Row],[start. č.]],'3. REGISTRACE'!B:F,4,0))))</f>
        <v>TJ Jiskra Třeboň</v>
      </c>
      <c r="G45" s="17" t="str">
        <f>IF(ISBLANK(Tabulka4[[#This Row],[start. č.]]),"-",IF(Tabulka4[[#This Row],[příjmení a jméno]]="start. č. nebylo registrováno!","-",IF(VLOOKUP(Tabulka4[[#This Row],[start. č.]],'3. REGISTRACE'!B:F,5,0)=0,"-",VLOOKUP(Tabulka4[[#This Row],[start. č.]],'3. REGISTRACE'!B:F,5,0))))</f>
        <v>M</v>
      </c>
      <c r="H45" s="49">
        <v>0</v>
      </c>
      <c r="I45" s="45">
        <v>47</v>
      </c>
      <c r="J45" s="50">
        <v>31</v>
      </c>
      <c r="K45" s="39">
        <f>TIME(Tabulka4[[#This Row],[hod]],Tabulka4[[#This Row],[min]],Tabulka4[[#This Row],[sek]])</f>
        <v>3.2997685185185185E-2</v>
      </c>
      <c r="L45" s="17" t="str">
        <f>IF(ISBLANK(Tabulka4[[#This Row],[start. č.]]),"-",IF(Tabulka4[[#This Row],[příjmení a jméno]]="start. č. nebylo registrováno!","-",IF(VLOOKUP(Tabulka4[[#This Row],[start. č.]],'3. REGISTRACE'!B:G,6,0)=0,"-",VLOOKUP(Tabulka4[[#This Row],[start. č.]],'3. REGISTRACE'!B:G,6,0))))</f>
        <v>60+</v>
      </c>
      <c r="M45" s="41">
        <f>IF(Tabulka4[[#This Row],[kategorie]]="-","-",COUNTIFS(G$10:G45,Tabulka4[[#This Row],[m/ž]],L$10:L45,Tabulka4[[#This Row],[kategorie]]))</f>
        <v>2</v>
      </c>
      <c r="N45" s="54" t="str">
        <f>IF(AND(ISBLANK(H45),ISBLANK(I45),ISBLANK(J45)),"-",IF(K45&gt;=MAX(K$10:K45),"ok","chyba!!!"))</f>
        <v>ok</v>
      </c>
    </row>
    <row r="46" spans="2:14" x14ac:dyDescent="0.2">
      <c r="B46" s="41">
        <v>37</v>
      </c>
      <c r="C46" s="42">
        <v>284</v>
      </c>
      <c r="D46" s="20" t="str">
        <f>IF(ISBLANK(Tabulka4[[#This Row],[start. č.]]),"-",IF(ISERROR(VLOOKUP(Tabulka4[[#This Row],[start. č.]],'3. REGISTRACE'!B:F,2,0)),"start. č. nebylo registrováno!",VLOOKUP(Tabulka4[[#This Row],[start. č.]],'3. REGISTRACE'!B:F,2,0)))</f>
        <v>Uhlířová Miroslava</v>
      </c>
      <c r="E46" s="17">
        <f>IF(ISBLANK(Tabulka4[[#This Row],[start. č.]]),"-",IF(ISERROR(VLOOKUP(Tabulka4[[#This Row],[start. č.]],'3. REGISTRACE'!B:F,3,0)),"-",VLOOKUP(Tabulka4[[#This Row],[start. č.]],'3. REGISTRACE'!B:F,3,0)))</f>
        <v>1970</v>
      </c>
      <c r="F46" s="43" t="str">
        <f>IF(ISBLANK(Tabulka4[[#This Row],[start. č.]]),"-",IF(Tabulka4[[#This Row],[příjmení a jméno]]="start. č. nebylo registrováno!","-",IF(VLOOKUP(Tabulka4[[#This Row],[start. č.]],'3. REGISTRACE'!B:F,4,0)=0,"-",VLOOKUP(Tabulka4[[#This Row],[start. č.]],'3. REGISTRACE'!B:F,4,0))))</f>
        <v>Tábor</v>
      </c>
      <c r="G46" s="17" t="str">
        <f>IF(ISBLANK(Tabulka4[[#This Row],[start. č.]]),"-",IF(Tabulka4[[#This Row],[příjmení a jméno]]="start. č. nebylo registrováno!","-",IF(VLOOKUP(Tabulka4[[#This Row],[start. č.]],'3. REGISTRACE'!B:F,5,0)=0,"-",VLOOKUP(Tabulka4[[#This Row],[start. č.]],'3. REGISTRACE'!B:F,5,0))))</f>
        <v>Z</v>
      </c>
      <c r="H46" s="49">
        <v>0</v>
      </c>
      <c r="I46" s="45">
        <v>47</v>
      </c>
      <c r="J46" s="50">
        <v>40</v>
      </c>
      <c r="K46" s="39">
        <f>TIME(Tabulka4[[#This Row],[hod]],Tabulka4[[#This Row],[min]],Tabulka4[[#This Row],[sek]])</f>
        <v>3.3101851851851855E-2</v>
      </c>
      <c r="L46" s="17" t="str">
        <f>IF(ISBLANK(Tabulka4[[#This Row],[start. č.]]),"-",IF(Tabulka4[[#This Row],[příjmení a jméno]]="start. č. nebylo registrováno!","-",IF(VLOOKUP(Tabulka4[[#This Row],[start. č.]],'3. REGISTRACE'!B:G,6,0)=0,"-",VLOOKUP(Tabulka4[[#This Row],[start. č.]],'3. REGISTRACE'!B:G,6,0))))</f>
        <v>50+</v>
      </c>
      <c r="M46" s="41">
        <f>IF(Tabulka4[[#This Row],[kategorie]]="-","-",COUNTIFS(G$10:G46,Tabulka4[[#This Row],[m/ž]],L$10:L46,Tabulka4[[#This Row],[kategorie]]))</f>
        <v>2</v>
      </c>
      <c r="N46" s="54" t="str">
        <f>IF(AND(ISBLANK(H46),ISBLANK(I46),ISBLANK(J46)),"-",IF(K46&gt;=MAX(K$10:K46),"ok","chyba!!!"))</f>
        <v>ok</v>
      </c>
    </row>
    <row r="47" spans="2:14" x14ac:dyDescent="0.2">
      <c r="B47" s="41">
        <v>38</v>
      </c>
      <c r="C47" s="42">
        <v>255</v>
      </c>
      <c r="D47" s="20" t="str">
        <f>IF(ISBLANK(Tabulka4[[#This Row],[start. č.]]),"-",IF(ISERROR(VLOOKUP(Tabulka4[[#This Row],[start. č.]],'3. REGISTRACE'!B:F,2,0)),"start. č. nebylo registrováno!",VLOOKUP(Tabulka4[[#This Row],[start. č.]],'3. REGISTRACE'!B:F,2,0)))</f>
        <v>Pexa Martin</v>
      </c>
      <c r="E47" s="17">
        <f>IF(ISBLANK(Tabulka4[[#This Row],[start. č.]]),"-",IF(ISERROR(VLOOKUP(Tabulka4[[#This Row],[start. č.]],'3. REGISTRACE'!B:F,3,0)),"-",VLOOKUP(Tabulka4[[#This Row],[start. č.]],'3. REGISTRACE'!B:F,3,0)))</f>
        <v>1974</v>
      </c>
      <c r="F47" s="43" t="str">
        <f>IF(ISBLANK(Tabulka4[[#This Row],[start. č.]]),"-",IF(Tabulka4[[#This Row],[příjmení a jméno]]="start. č. nebylo registrováno!","-",IF(VLOOKUP(Tabulka4[[#This Row],[start. č.]],'3. REGISTRACE'!B:F,4,0)=0,"-",VLOOKUP(Tabulka4[[#This Row],[start. č.]],'3. REGISTRACE'!B:F,4,0))))</f>
        <v>JBP</v>
      </c>
      <c r="G47" s="17" t="str">
        <f>IF(ISBLANK(Tabulka4[[#This Row],[start. č.]]),"-",IF(Tabulka4[[#This Row],[příjmení a jméno]]="start. č. nebylo registrováno!","-",IF(VLOOKUP(Tabulka4[[#This Row],[start. č.]],'3. REGISTRACE'!B:F,5,0)=0,"-",VLOOKUP(Tabulka4[[#This Row],[start. č.]],'3. REGISTRACE'!B:F,5,0))))</f>
        <v>M</v>
      </c>
      <c r="H47" s="49">
        <v>0</v>
      </c>
      <c r="I47" s="45">
        <v>47</v>
      </c>
      <c r="J47" s="50">
        <v>55</v>
      </c>
      <c r="K47" s="39">
        <f>TIME(Tabulka4[[#This Row],[hod]],Tabulka4[[#This Row],[min]],Tabulka4[[#This Row],[sek]])</f>
        <v>3.3275462962962965E-2</v>
      </c>
      <c r="L47" s="17" t="str">
        <f>IF(ISBLANK(Tabulka4[[#This Row],[start. č.]]),"-",IF(Tabulka4[[#This Row],[příjmení a jméno]]="start. č. nebylo registrováno!","-",IF(VLOOKUP(Tabulka4[[#This Row],[start. č.]],'3. REGISTRACE'!B:G,6,0)=0,"-",VLOOKUP(Tabulka4[[#This Row],[start. č.]],'3. REGISTRACE'!B:G,6,0))))</f>
        <v>50-59</v>
      </c>
      <c r="M47" s="41">
        <f>IF(Tabulka4[[#This Row],[kategorie]]="-","-",COUNTIFS(G$10:G47,Tabulka4[[#This Row],[m/ž]],L$10:L47,Tabulka4[[#This Row],[kategorie]]))</f>
        <v>13</v>
      </c>
      <c r="N47" s="54" t="str">
        <f>IF(AND(ISBLANK(H47),ISBLANK(I47),ISBLANK(J47)),"-",IF(K47&gt;=MAX(K$10:K47),"ok","chyba!!!"))</f>
        <v>ok</v>
      </c>
    </row>
    <row r="48" spans="2:14" x14ac:dyDescent="0.2">
      <c r="B48" s="41">
        <v>39</v>
      </c>
      <c r="C48" s="42">
        <v>215</v>
      </c>
      <c r="D48" s="20" t="str">
        <f>IF(ISBLANK(Tabulka4[[#This Row],[start. č.]]),"-",IF(ISERROR(VLOOKUP(Tabulka4[[#This Row],[start. č.]],'3. REGISTRACE'!B:F,2,0)),"start. č. nebylo registrováno!",VLOOKUP(Tabulka4[[#This Row],[start. č.]],'3. REGISTRACE'!B:F,2,0)))</f>
        <v>Mikeš Jaromír</v>
      </c>
      <c r="E48" s="17">
        <f>IF(ISBLANK(Tabulka4[[#This Row],[start. č.]]),"-",IF(ISERROR(VLOOKUP(Tabulka4[[#This Row],[start. č.]],'3. REGISTRACE'!B:F,3,0)),"-",VLOOKUP(Tabulka4[[#This Row],[start. č.]],'3. REGISTRACE'!B:F,3,0)))</f>
        <v>1976</v>
      </c>
      <c r="F48" s="43" t="str">
        <f>IF(ISBLANK(Tabulka4[[#This Row],[start. č.]]),"-",IF(Tabulka4[[#This Row],[příjmení a jméno]]="start. č. nebylo registrováno!","-",IF(VLOOKUP(Tabulka4[[#This Row],[start. č.]],'3. REGISTRACE'!B:F,4,0)=0,"-",VLOOKUP(Tabulka4[[#This Row],[start. č.]],'3. REGISTRACE'!B:F,4,0))))</f>
        <v>Ta Kleť</v>
      </c>
      <c r="G48" s="17" t="str">
        <f>IF(ISBLANK(Tabulka4[[#This Row],[start. č.]]),"-",IF(Tabulka4[[#This Row],[příjmení a jméno]]="start. č. nebylo registrováno!","-",IF(VLOOKUP(Tabulka4[[#This Row],[start. č.]],'3. REGISTRACE'!B:F,5,0)=0,"-",VLOOKUP(Tabulka4[[#This Row],[start. č.]],'3. REGISTRACE'!B:F,5,0))))</f>
        <v>M</v>
      </c>
      <c r="H48" s="49">
        <v>0</v>
      </c>
      <c r="I48" s="45">
        <v>48</v>
      </c>
      <c r="J48" s="50">
        <v>3</v>
      </c>
      <c r="K48" s="39">
        <f>TIME(Tabulka4[[#This Row],[hod]],Tabulka4[[#This Row],[min]],Tabulka4[[#This Row],[sek]])</f>
        <v>3.3368055555555554E-2</v>
      </c>
      <c r="L48" s="17" t="str">
        <f>IF(ISBLANK(Tabulka4[[#This Row],[start. č.]]),"-",IF(Tabulka4[[#This Row],[příjmení a jméno]]="start. č. nebylo registrováno!","-",IF(VLOOKUP(Tabulka4[[#This Row],[start. č.]],'3. REGISTRACE'!B:G,6,0)=0,"-",VLOOKUP(Tabulka4[[#This Row],[start. č.]],'3. REGISTRACE'!B:G,6,0))))</f>
        <v>40-49</v>
      </c>
      <c r="M48" s="41">
        <f>IF(Tabulka4[[#This Row],[kategorie]]="-","-",COUNTIFS(G$10:G48,Tabulka4[[#This Row],[m/ž]],L$10:L48,Tabulka4[[#This Row],[kategorie]]))</f>
        <v>11</v>
      </c>
      <c r="N48" s="54" t="str">
        <f>IF(AND(ISBLANK(H48),ISBLANK(I48),ISBLANK(J48)),"-",IF(K48&gt;=MAX(K$10:K48),"ok","chyba!!!"))</f>
        <v>ok</v>
      </c>
    </row>
    <row r="49" spans="2:14" x14ac:dyDescent="0.2">
      <c r="B49" s="41">
        <v>40</v>
      </c>
      <c r="C49" s="42">
        <v>274</v>
      </c>
      <c r="D49" s="20" t="str">
        <f>IF(ISBLANK(Tabulka4[[#This Row],[start. č.]]),"-",IF(ISERROR(VLOOKUP(Tabulka4[[#This Row],[start. č.]],'3. REGISTRACE'!B:F,2,0)),"start. č. nebylo registrováno!",VLOOKUP(Tabulka4[[#This Row],[start. č.]],'3. REGISTRACE'!B:F,2,0)))</f>
        <v>Vogelová Alena</v>
      </c>
      <c r="E49" s="17">
        <f>IF(ISBLANK(Tabulka4[[#This Row],[start. č.]]),"-",IF(ISERROR(VLOOKUP(Tabulka4[[#This Row],[start. č.]],'3. REGISTRACE'!B:F,3,0)),"-",VLOOKUP(Tabulka4[[#This Row],[start. č.]],'3. REGISTRACE'!B:F,3,0)))</f>
        <v>1973</v>
      </c>
      <c r="F49" s="43" t="str">
        <f>IF(ISBLANK(Tabulka4[[#This Row],[start. č.]]),"-",IF(Tabulka4[[#This Row],[příjmení a jméno]]="start. č. nebylo registrováno!","-",IF(VLOOKUP(Tabulka4[[#This Row],[start. č.]],'3. REGISTRACE'!B:F,4,0)=0,"-",VLOOKUP(Tabulka4[[#This Row],[start. č.]],'3. REGISTRACE'!B:F,4,0))))</f>
        <v>JKM</v>
      </c>
      <c r="G49" s="17" t="str">
        <f>IF(ISBLANK(Tabulka4[[#This Row],[start. č.]]),"-",IF(Tabulka4[[#This Row],[příjmení a jméno]]="start. č. nebylo registrováno!","-",IF(VLOOKUP(Tabulka4[[#This Row],[start. č.]],'3. REGISTRACE'!B:F,5,0)=0,"-",VLOOKUP(Tabulka4[[#This Row],[start. č.]],'3. REGISTRACE'!B:F,5,0))))</f>
        <v>Z</v>
      </c>
      <c r="H49" s="49">
        <v>0</v>
      </c>
      <c r="I49" s="45">
        <v>49</v>
      </c>
      <c r="J49" s="50">
        <v>49</v>
      </c>
      <c r="K49" s="39">
        <f>TIME(Tabulka4[[#This Row],[hod]],Tabulka4[[#This Row],[min]],Tabulka4[[#This Row],[sek]])</f>
        <v>3.4594907407407408E-2</v>
      </c>
      <c r="L49" s="17" t="str">
        <f>IF(ISBLANK(Tabulka4[[#This Row],[start. č.]]),"-",IF(Tabulka4[[#This Row],[příjmení a jméno]]="start. č. nebylo registrováno!","-",IF(VLOOKUP(Tabulka4[[#This Row],[start. č.]],'3. REGISTRACE'!B:G,6,0)=0,"-",VLOOKUP(Tabulka4[[#This Row],[start. č.]],'3. REGISTRACE'!B:G,6,0))))</f>
        <v>50+</v>
      </c>
      <c r="M49" s="41">
        <f>IF(Tabulka4[[#This Row],[kategorie]]="-","-",COUNTIFS(G$10:G49,Tabulka4[[#This Row],[m/ž]],L$10:L49,Tabulka4[[#This Row],[kategorie]]))</f>
        <v>3</v>
      </c>
      <c r="N49" s="54" t="str">
        <f>IF(AND(ISBLANK(H49),ISBLANK(I49),ISBLANK(J49)),"-",IF(K49&gt;=MAX(K$10:K49),"ok","chyba!!!"))</f>
        <v>ok</v>
      </c>
    </row>
    <row r="50" spans="2:14" x14ac:dyDescent="0.2">
      <c r="B50" s="41">
        <v>41</v>
      </c>
      <c r="C50" s="42">
        <v>275</v>
      </c>
      <c r="D50" s="20" t="str">
        <f>IF(ISBLANK(Tabulka4[[#This Row],[start. č.]]),"-",IF(ISERROR(VLOOKUP(Tabulka4[[#This Row],[start. č.]],'3. REGISTRACE'!B:F,2,0)),"start. č. nebylo registrováno!",VLOOKUP(Tabulka4[[#This Row],[start. č.]],'3. REGISTRACE'!B:F,2,0)))</f>
        <v>Jaukerová Martina</v>
      </c>
      <c r="E50" s="17">
        <f>IF(ISBLANK(Tabulka4[[#This Row],[start. č.]]),"-",IF(ISERROR(VLOOKUP(Tabulka4[[#This Row],[start. č.]],'3. REGISTRACE'!B:F,3,0)),"-",VLOOKUP(Tabulka4[[#This Row],[start. č.]],'3. REGISTRACE'!B:F,3,0)))</f>
        <v>1977</v>
      </c>
      <c r="F50" s="43" t="str">
        <f>IF(ISBLANK(Tabulka4[[#This Row],[start. č.]]),"-",IF(Tabulka4[[#This Row],[příjmení a jméno]]="start. č. nebylo registrováno!","-",IF(VLOOKUP(Tabulka4[[#This Row],[start. č.]],'3. REGISTRACE'!B:F,4,0)=0,"-",VLOOKUP(Tabulka4[[#This Row],[start. č.]],'3. REGISTRACE'!B:F,4,0))))</f>
        <v>Ta Kleť</v>
      </c>
      <c r="G50" s="17" t="str">
        <f>IF(ISBLANK(Tabulka4[[#This Row],[start. č.]]),"-",IF(Tabulka4[[#This Row],[příjmení a jméno]]="start. č. nebylo registrováno!","-",IF(VLOOKUP(Tabulka4[[#This Row],[start. č.]],'3. REGISTRACE'!B:F,5,0)=0,"-",VLOOKUP(Tabulka4[[#This Row],[start. č.]],'3. REGISTRACE'!B:F,5,0))))</f>
        <v>Z</v>
      </c>
      <c r="H50" s="49">
        <v>0</v>
      </c>
      <c r="I50" s="45">
        <v>50</v>
      </c>
      <c r="J50" s="50">
        <v>5</v>
      </c>
      <c r="K50" s="39">
        <f>TIME(Tabulka4[[#This Row],[hod]],Tabulka4[[#This Row],[min]],Tabulka4[[#This Row],[sek]])</f>
        <v>3.4780092592592592E-2</v>
      </c>
      <c r="L50" s="17" t="str">
        <f>IF(ISBLANK(Tabulka4[[#This Row],[start. č.]]),"-",IF(Tabulka4[[#This Row],[příjmení a jméno]]="start. č. nebylo registrováno!","-",IF(VLOOKUP(Tabulka4[[#This Row],[start. č.]],'3. REGISTRACE'!B:G,6,0)=0,"-",VLOOKUP(Tabulka4[[#This Row],[start. č.]],'3. REGISTRACE'!B:G,6,0))))</f>
        <v>35-49</v>
      </c>
      <c r="M50" s="41">
        <f>IF(Tabulka4[[#This Row],[kategorie]]="-","-",COUNTIFS(G$10:G50,Tabulka4[[#This Row],[m/ž]],L$10:L50,Tabulka4[[#This Row],[kategorie]]))</f>
        <v>2</v>
      </c>
      <c r="N50" s="54" t="str">
        <f>IF(AND(ISBLANK(H50),ISBLANK(I50),ISBLANK(J50)),"-",IF(K50&gt;=MAX(K$10:K50),"ok","chyba!!!"))</f>
        <v>ok</v>
      </c>
    </row>
    <row r="51" spans="2:14" x14ac:dyDescent="0.2">
      <c r="B51" s="41">
        <v>42</v>
      </c>
      <c r="C51" s="42">
        <v>214</v>
      </c>
      <c r="D51" s="20" t="str">
        <f>IF(ISBLANK(Tabulka4[[#This Row],[start. č.]]),"-",IF(ISERROR(VLOOKUP(Tabulka4[[#This Row],[start. č.]],'3. REGISTRACE'!B:F,2,0)),"start. č. nebylo registrováno!",VLOOKUP(Tabulka4[[#This Row],[start. č.]],'3. REGISTRACE'!B:F,2,0)))</f>
        <v>Jauker Milan</v>
      </c>
      <c r="E51" s="17">
        <f>IF(ISBLANK(Tabulka4[[#This Row],[start. č.]]),"-",IF(ISERROR(VLOOKUP(Tabulka4[[#This Row],[start. č.]],'3. REGISTRACE'!B:F,3,0)),"-",VLOOKUP(Tabulka4[[#This Row],[start. č.]],'3. REGISTRACE'!B:F,3,0)))</f>
        <v>1976</v>
      </c>
      <c r="F51" s="43" t="str">
        <f>IF(ISBLANK(Tabulka4[[#This Row],[start. č.]]),"-",IF(Tabulka4[[#This Row],[příjmení a jméno]]="start. č. nebylo registrováno!","-",IF(VLOOKUP(Tabulka4[[#This Row],[start. č.]],'3. REGISTRACE'!B:F,4,0)=0,"-",VLOOKUP(Tabulka4[[#This Row],[start. č.]],'3. REGISTRACE'!B:F,4,0))))</f>
        <v>Ta Kleť</v>
      </c>
      <c r="G51" s="17" t="str">
        <f>IF(ISBLANK(Tabulka4[[#This Row],[start. č.]]),"-",IF(Tabulka4[[#This Row],[příjmení a jméno]]="start. č. nebylo registrováno!","-",IF(VLOOKUP(Tabulka4[[#This Row],[start. č.]],'3. REGISTRACE'!B:F,5,0)=0,"-",VLOOKUP(Tabulka4[[#This Row],[start. č.]],'3. REGISTRACE'!B:F,5,0))))</f>
        <v>M</v>
      </c>
      <c r="H51" s="49">
        <v>0</v>
      </c>
      <c r="I51" s="45">
        <v>50</v>
      </c>
      <c r="J51" s="50">
        <v>10</v>
      </c>
      <c r="K51" s="39">
        <f>TIME(Tabulka4[[#This Row],[hod]],Tabulka4[[#This Row],[min]],Tabulka4[[#This Row],[sek]])</f>
        <v>3.4837962962962966E-2</v>
      </c>
      <c r="L51" s="17" t="str">
        <f>IF(ISBLANK(Tabulka4[[#This Row],[start. č.]]),"-",IF(Tabulka4[[#This Row],[příjmení a jméno]]="start. č. nebylo registrováno!","-",IF(VLOOKUP(Tabulka4[[#This Row],[start. č.]],'3. REGISTRACE'!B:G,6,0)=0,"-",VLOOKUP(Tabulka4[[#This Row],[start. č.]],'3. REGISTRACE'!B:G,6,0))))</f>
        <v>40-49</v>
      </c>
      <c r="M51" s="41">
        <f>IF(Tabulka4[[#This Row],[kategorie]]="-","-",COUNTIFS(G$10:G51,Tabulka4[[#This Row],[m/ž]],L$10:L51,Tabulka4[[#This Row],[kategorie]]))</f>
        <v>12</v>
      </c>
      <c r="N51" s="54" t="str">
        <f>IF(AND(ISBLANK(H51),ISBLANK(I51),ISBLANK(J51)),"-",IF(K51&gt;=MAX(K$10:K51),"ok","chyba!!!"))</f>
        <v>ok</v>
      </c>
    </row>
    <row r="52" spans="2:14" x14ac:dyDescent="0.2">
      <c r="B52" s="41">
        <v>43</v>
      </c>
      <c r="C52" s="42">
        <v>252</v>
      </c>
      <c r="D52" s="20" t="str">
        <f>IF(ISBLANK(Tabulka4[[#This Row],[start. č.]]),"-",IF(ISERROR(VLOOKUP(Tabulka4[[#This Row],[start. č.]],'3. REGISTRACE'!B:F,2,0)),"start. č. nebylo registrováno!",VLOOKUP(Tabulka4[[#This Row],[start. č.]],'3. REGISTRACE'!B:F,2,0)))</f>
        <v>Ráfl Karel</v>
      </c>
      <c r="E52" s="17">
        <f>IF(ISBLANK(Tabulka4[[#This Row],[start. č.]]),"-",IF(ISERROR(VLOOKUP(Tabulka4[[#This Row],[start. č.]],'3. REGISTRACE'!B:F,3,0)),"-",VLOOKUP(Tabulka4[[#This Row],[start. č.]],'3. REGISTRACE'!B:F,3,0)))</f>
        <v>1976</v>
      </c>
      <c r="F52" s="43" t="str">
        <f>IF(ISBLANK(Tabulka4[[#This Row],[start. č.]]),"-",IF(Tabulka4[[#This Row],[příjmení a jméno]]="start. č. nebylo registrováno!","-",IF(VLOOKUP(Tabulka4[[#This Row],[start. č.]],'3. REGISTRACE'!B:F,4,0)=0,"-",VLOOKUP(Tabulka4[[#This Row],[start. č.]],'3. REGISTRACE'!B:F,4,0))))</f>
        <v>Lovětín</v>
      </c>
      <c r="G52" s="17" t="str">
        <f>IF(ISBLANK(Tabulka4[[#This Row],[start. č.]]),"-",IF(Tabulka4[[#This Row],[příjmení a jméno]]="start. č. nebylo registrováno!","-",IF(VLOOKUP(Tabulka4[[#This Row],[start. č.]],'3. REGISTRACE'!B:F,5,0)=0,"-",VLOOKUP(Tabulka4[[#This Row],[start. č.]],'3. REGISTRACE'!B:F,5,0))))</f>
        <v>M</v>
      </c>
      <c r="H52" s="49">
        <v>0</v>
      </c>
      <c r="I52" s="45">
        <v>50</v>
      </c>
      <c r="J52" s="50">
        <v>13</v>
      </c>
      <c r="K52" s="39">
        <f>TIME(Tabulka4[[#This Row],[hod]],Tabulka4[[#This Row],[min]],Tabulka4[[#This Row],[sek]])</f>
        <v>3.4872685185185187E-2</v>
      </c>
      <c r="L52" s="17" t="str">
        <f>IF(ISBLANK(Tabulka4[[#This Row],[start. č.]]),"-",IF(Tabulka4[[#This Row],[příjmení a jméno]]="start. č. nebylo registrováno!","-",IF(VLOOKUP(Tabulka4[[#This Row],[start. č.]],'3. REGISTRACE'!B:G,6,0)=0,"-",VLOOKUP(Tabulka4[[#This Row],[start. č.]],'3. REGISTRACE'!B:G,6,0))))</f>
        <v>40-49</v>
      </c>
      <c r="M52" s="41">
        <f>IF(Tabulka4[[#This Row],[kategorie]]="-","-",COUNTIFS(G$10:G52,Tabulka4[[#This Row],[m/ž]],L$10:L52,Tabulka4[[#This Row],[kategorie]]))</f>
        <v>13</v>
      </c>
      <c r="N52" s="54" t="str">
        <f>IF(AND(ISBLANK(H52),ISBLANK(I52),ISBLANK(J52)),"-",IF(K52&gt;=MAX(K$10:K52),"ok","chyba!!!"))</f>
        <v>ok</v>
      </c>
    </row>
    <row r="53" spans="2:14" x14ac:dyDescent="0.2">
      <c r="B53" s="41">
        <v>44</v>
      </c>
      <c r="C53" s="42">
        <v>217</v>
      </c>
      <c r="D53" s="20" t="str">
        <f>IF(ISBLANK(Tabulka4[[#This Row],[start. č.]]),"-",IF(ISERROR(VLOOKUP(Tabulka4[[#This Row],[start. č.]],'3. REGISTRACE'!B:F,2,0)),"start. č. nebylo registrováno!",VLOOKUP(Tabulka4[[#This Row],[start. č.]],'3. REGISTRACE'!B:F,2,0)))</f>
        <v>Havlíček Ivo</v>
      </c>
      <c r="E53" s="17">
        <f>IF(ISBLANK(Tabulka4[[#This Row],[start. č.]]),"-",IF(ISERROR(VLOOKUP(Tabulka4[[#This Row],[start. č.]],'3. REGISTRACE'!B:F,3,0)),"-",VLOOKUP(Tabulka4[[#This Row],[start. č.]],'3. REGISTRACE'!B:F,3,0)))</f>
        <v>1966</v>
      </c>
      <c r="F53" s="43" t="str">
        <f>IF(ISBLANK(Tabulka4[[#This Row],[start. č.]]),"-",IF(Tabulka4[[#This Row],[příjmení a jméno]]="start. č. nebylo registrováno!","-",IF(VLOOKUP(Tabulka4[[#This Row],[start. č.]],'3. REGISTRACE'!B:F,4,0)=0,"-",VLOOKUP(Tabulka4[[#This Row],[start. č.]],'3. REGISTRACE'!B:F,4,0))))</f>
        <v>Lánov Krkonoše</v>
      </c>
      <c r="G53" s="17" t="str">
        <f>IF(ISBLANK(Tabulka4[[#This Row],[start. č.]]),"-",IF(Tabulka4[[#This Row],[příjmení a jméno]]="start. č. nebylo registrováno!","-",IF(VLOOKUP(Tabulka4[[#This Row],[start. č.]],'3. REGISTRACE'!B:F,5,0)=0,"-",VLOOKUP(Tabulka4[[#This Row],[start. č.]],'3. REGISTRACE'!B:F,5,0))))</f>
        <v>M</v>
      </c>
      <c r="H53" s="49">
        <v>0</v>
      </c>
      <c r="I53" s="45">
        <v>50</v>
      </c>
      <c r="J53" s="50">
        <v>18</v>
      </c>
      <c r="K53" s="39">
        <f>TIME(Tabulka4[[#This Row],[hod]],Tabulka4[[#This Row],[min]],Tabulka4[[#This Row],[sek]])</f>
        <v>3.4930555555555555E-2</v>
      </c>
      <c r="L53" s="17" t="str">
        <f>IF(ISBLANK(Tabulka4[[#This Row],[start. č.]]),"-",IF(Tabulka4[[#This Row],[příjmení a jméno]]="start. č. nebylo registrováno!","-",IF(VLOOKUP(Tabulka4[[#This Row],[start. č.]],'3. REGISTRACE'!B:G,6,0)=0,"-",VLOOKUP(Tabulka4[[#This Row],[start. č.]],'3. REGISTRACE'!B:G,6,0))))</f>
        <v>50-59</v>
      </c>
      <c r="M53" s="41">
        <f>IF(Tabulka4[[#This Row],[kategorie]]="-","-",COUNTIFS(G$10:G53,Tabulka4[[#This Row],[m/ž]],L$10:L53,Tabulka4[[#This Row],[kategorie]]))</f>
        <v>14</v>
      </c>
      <c r="N53" s="54" t="str">
        <f>IF(AND(ISBLANK(H53),ISBLANK(I53),ISBLANK(J53)),"-",IF(K53&gt;=MAX(K$10:K53),"ok","chyba!!!"))</f>
        <v>ok</v>
      </c>
    </row>
    <row r="54" spans="2:14" x14ac:dyDescent="0.2">
      <c r="B54" s="41">
        <v>45</v>
      </c>
      <c r="C54" s="42">
        <v>279</v>
      </c>
      <c r="D54" s="20" t="str">
        <f>IF(ISBLANK(Tabulka4[[#This Row],[start. č.]]),"-",IF(ISERROR(VLOOKUP(Tabulka4[[#This Row],[start. č.]],'3. REGISTRACE'!B:F,2,0)),"start. č. nebylo registrováno!",VLOOKUP(Tabulka4[[#This Row],[start. č.]],'3. REGISTRACE'!B:F,2,0)))</f>
        <v>Černá Lenka</v>
      </c>
      <c r="E54" s="17">
        <f>IF(ISBLANK(Tabulka4[[#This Row],[start. č.]]),"-",IF(ISERROR(VLOOKUP(Tabulka4[[#This Row],[start. č.]],'3. REGISTRACE'!B:F,3,0)),"-",VLOOKUP(Tabulka4[[#This Row],[start. č.]],'3. REGISTRACE'!B:F,3,0)))</f>
        <v>1982</v>
      </c>
      <c r="F54" s="43" t="str">
        <f>IF(ISBLANK(Tabulka4[[#This Row],[start. č.]]),"-",IF(Tabulka4[[#This Row],[příjmení a jméno]]="start. č. nebylo registrováno!","-",IF(VLOOKUP(Tabulka4[[#This Row],[start. č.]],'3. REGISTRACE'!B:F,4,0)=0,"-",VLOOKUP(Tabulka4[[#This Row],[start. č.]],'3. REGISTRACE'!B:F,4,0))))</f>
        <v>SK Libnič</v>
      </c>
      <c r="G54" s="17" t="str">
        <f>IF(ISBLANK(Tabulka4[[#This Row],[start. č.]]),"-",IF(Tabulka4[[#This Row],[příjmení a jméno]]="start. č. nebylo registrováno!","-",IF(VLOOKUP(Tabulka4[[#This Row],[start. č.]],'3. REGISTRACE'!B:F,5,0)=0,"-",VLOOKUP(Tabulka4[[#This Row],[start. č.]],'3. REGISTRACE'!B:F,5,0))))</f>
        <v>Z</v>
      </c>
      <c r="H54" s="49">
        <v>0</v>
      </c>
      <c r="I54" s="45">
        <v>51</v>
      </c>
      <c r="J54" s="50">
        <v>23</v>
      </c>
      <c r="K54" s="39">
        <f>TIME(Tabulka4[[#This Row],[hod]],Tabulka4[[#This Row],[min]],Tabulka4[[#This Row],[sek]])</f>
        <v>3.5682870370370372E-2</v>
      </c>
      <c r="L54" s="17" t="str">
        <f>IF(ISBLANK(Tabulka4[[#This Row],[start. č.]]),"-",IF(Tabulka4[[#This Row],[příjmení a jméno]]="start. č. nebylo registrováno!","-",IF(VLOOKUP(Tabulka4[[#This Row],[start. č.]],'3. REGISTRACE'!B:G,6,0)=0,"-",VLOOKUP(Tabulka4[[#This Row],[start. č.]],'3. REGISTRACE'!B:G,6,0))))</f>
        <v>35-49</v>
      </c>
      <c r="M54" s="41">
        <f>IF(Tabulka4[[#This Row],[kategorie]]="-","-",COUNTIFS(G$10:G54,Tabulka4[[#This Row],[m/ž]],L$10:L54,Tabulka4[[#This Row],[kategorie]]))</f>
        <v>3</v>
      </c>
      <c r="N54" s="54" t="str">
        <f>IF(AND(ISBLANK(H54),ISBLANK(I54),ISBLANK(J54)),"-",IF(K54&gt;=MAX(K$10:K54),"ok","chyba!!!"))</f>
        <v>ok</v>
      </c>
    </row>
    <row r="55" spans="2:14" x14ac:dyDescent="0.2">
      <c r="B55" s="41">
        <v>46</v>
      </c>
      <c r="C55" s="42">
        <v>272</v>
      </c>
      <c r="D55" s="20" t="str">
        <f>IF(ISBLANK(Tabulka4[[#This Row],[start. č.]]),"-",IF(ISERROR(VLOOKUP(Tabulka4[[#This Row],[start. č.]],'3. REGISTRACE'!B:F,2,0)),"start. č. nebylo registrováno!",VLOOKUP(Tabulka4[[#This Row],[start. č.]],'3. REGISTRACE'!B:F,2,0)))</f>
        <v>Hronová Božena</v>
      </c>
      <c r="E55" s="17">
        <f>IF(ISBLANK(Tabulka4[[#This Row],[start. č.]]),"-",IF(ISERROR(VLOOKUP(Tabulka4[[#This Row],[start. č.]],'3. REGISTRACE'!B:F,3,0)),"-",VLOOKUP(Tabulka4[[#This Row],[start. č.]],'3. REGISTRACE'!B:F,3,0)))</f>
        <v>1954</v>
      </c>
      <c r="F55" s="43" t="str">
        <f>IF(ISBLANK(Tabulka4[[#This Row],[start. č.]]),"-",IF(Tabulka4[[#This Row],[příjmení a jméno]]="start. č. nebylo registrováno!","-",IF(VLOOKUP(Tabulka4[[#This Row],[start. č.]],'3. REGISTRACE'!B:F,4,0)=0,"-",VLOOKUP(Tabulka4[[#This Row],[start. č.]],'3. REGISTRACE'!B:F,4,0))))</f>
        <v>Šu-Tri</v>
      </c>
      <c r="G55" s="17" t="str">
        <f>IF(ISBLANK(Tabulka4[[#This Row],[start. č.]]),"-",IF(Tabulka4[[#This Row],[příjmení a jméno]]="start. č. nebylo registrováno!","-",IF(VLOOKUP(Tabulka4[[#This Row],[start. č.]],'3. REGISTRACE'!B:F,5,0)=0,"-",VLOOKUP(Tabulka4[[#This Row],[start. č.]],'3. REGISTRACE'!B:F,5,0))))</f>
        <v>Z</v>
      </c>
      <c r="H55" s="49">
        <v>0</v>
      </c>
      <c r="I55" s="45">
        <v>51</v>
      </c>
      <c r="J55" s="50">
        <v>54</v>
      </c>
      <c r="K55" s="39">
        <f>TIME(Tabulka4[[#This Row],[hod]],Tabulka4[[#This Row],[min]],Tabulka4[[#This Row],[sek]])</f>
        <v>3.6041666666666666E-2</v>
      </c>
      <c r="L55" s="17" t="str">
        <f>IF(ISBLANK(Tabulka4[[#This Row],[start. č.]]),"-",IF(Tabulka4[[#This Row],[příjmení a jméno]]="start. č. nebylo registrováno!","-",IF(VLOOKUP(Tabulka4[[#This Row],[start. č.]],'3. REGISTRACE'!B:G,6,0)=0,"-",VLOOKUP(Tabulka4[[#This Row],[start. č.]],'3. REGISTRACE'!B:G,6,0))))</f>
        <v>50+</v>
      </c>
      <c r="M55" s="41">
        <f>IF(Tabulka4[[#This Row],[kategorie]]="-","-",COUNTIFS(G$10:G55,Tabulka4[[#This Row],[m/ž]],L$10:L55,Tabulka4[[#This Row],[kategorie]]))</f>
        <v>4</v>
      </c>
      <c r="N55" s="54" t="str">
        <f>IF(AND(ISBLANK(H55),ISBLANK(I55),ISBLANK(J55)),"-",IF(K55&gt;=MAX(K$10:K55),"ok","chyba!!!"))</f>
        <v>ok</v>
      </c>
    </row>
    <row r="56" spans="2:14" x14ac:dyDescent="0.2">
      <c r="B56" s="41">
        <v>47</v>
      </c>
      <c r="C56" s="42">
        <v>249</v>
      </c>
      <c r="D56" s="20" t="str">
        <f>IF(ISBLANK(Tabulka4[[#This Row],[start. č.]]),"-",IF(ISERROR(VLOOKUP(Tabulka4[[#This Row],[start. č.]],'3. REGISTRACE'!B:F,2,0)),"start. č. nebylo registrováno!",VLOOKUP(Tabulka4[[#This Row],[start. č.]],'3. REGISTRACE'!B:F,2,0)))</f>
        <v>Lisičan Jiří</v>
      </c>
      <c r="E56" s="17">
        <f>IF(ISBLANK(Tabulka4[[#This Row],[start. č.]]),"-",IF(ISERROR(VLOOKUP(Tabulka4[[#This Row],[start. č.]],'3. REGISTRACE'!B:F,3,0)),"-",VLOOKUP(Tabulka4[[#This Row],[start. č.]],'3. REGISTRACE'!B:F,3,0)))</f>
        <v>1970</v>
      </c>
      <c r="F56" s="43" t="str">
        <f>IF(ISBLANK(Tabulka4[[#This Row],[start. č.]]),"-",IF(Tabulka4[[#This Row],[příjmení a jméno]]="start. č. nebylo registrováno!","-",IF(VLOOKUP(Tabulka4[[#This Row],[start. č.]],'3. REGISTRACE'!B:F,4,0)=0,"-",VLOOKUP(Tabulka4[[#This Row],[start. č.]],'3. REGISTRACE'!B:F,4,0))))</f>
        <v>ČK</v>
      </c>
      <c r="G56" s="17" t="str">
        <f>IF(ISBLANK(Tabulka4[[#This Row],[start. č.]]),"-",IF(Tabulka4[[#This Row],[příjmení a jméno]]="start. č. nebylo registrováno!","-",IF(VLOOKUP(Tabulka4[[#This Row],[start. č.]],'3. REGISTRACE'!B:F,5,0)=0,"-",VLOOKUP(Tabulka4[[#This Row],[start. č.]],'3. REGISTRACE'!B:F,5,0))))</f>
        <v>M</v>
      </c>
      <c r="H56" s="49">
        <v>0</v>
      </c>
      <c r="I56" s="45">
        <v>52</v>
      </c>
      <c r="J56" s="50">
        <v>15</v>
      </c>
      <c r="K56" s="39">
        <f>TIME(Tabulka4[[#This Row],[hod]],Tabulka4[[#This Row],[min]],Tabulka4[[#This Row],[sek]])</f>
        <v>3.6284722222222225E-2</v>
      </c>
      <c r="L56" s="17" t="str">
        <f>IF(ISBLANK(Tabulka4[[#This Row],[start. č.]]),"-",IF(Tabulka4[[#This Row],[příjmení a jméno]]="start. č. nebylo registrováno!","-",IF(VLOOKUP(Tabulka4[[#This Row],[start. č.]],'3. REGISTRACE'!B:G,6,0)=0,"-",VLOOKUP(Tabulka4[[#This Row],[start. č.]],'3. REGISTRACE'!B:G,6,0))))</f>
        <v>50-59</v>
      </c>
      <c r="M56" s="41">
        <f>IF(Tabulka4[[#This Row],[kategorie]]="-","-",COUNTIFS(G$10:G56,Tabulka4[[#This Row],[m/ž]],L$10:L56,Tabulka4[[#This Row],[kategorie]]))</f>
        <v>15</v>
      </c>
      <c r="N56" s="54" t="str">
        <f>IF(AND(ISBLANK(H56),ISBLANK(I56),ISBLANK(J56)),"-",IF(K56&gt;=MAX(K$10:K56),"ok","chyba!!!"))</f>
        <v>ok</v>
      </c>
    </row>
    <row r="57" spans="2:14" x14ac:dyDescent="0.2">
      <c r="B57" s="41">
        <v>48</v>
      </c>
      <c r="C57" s="42">
        <v>247</v>
      </c>
      <c r="D57" s="20" t="str">
        <f>IF(ISBLANK(Tabulka4[[#This Row],[start. č.]]),"-",IF(ISERROR(VLOOKUP(Tabulka4[[#This Row],[start. č.]],'3. REGISTRACE'!B:F,2,0)),"start. č. nebylo registrováno!",VLOOKUP(Tabulka4[[#This Row],[start. č.]],'3. REGISTRACE'!B:F,2,0)))</f>
        <v>Mach Milan</v>
      </c>
      <c r="E57" s="17">
        <f>IF(ISBLANK(Tabulka4[[#This Row],[start. č.]]),"-",IF(ISERROR(VLOOKUP(Tabulka4[[#This Row],[start. č.]],'3. REGISTRACE'!B:F,3,0)),"-",VLOOKUP(Tabulka4[[#This Row],[start. č.]],'3. REGISTRACE'!B:F,3,0)))</f>
        <v>1967</v>
      </c>
      <c r="F57" s="43" t="str">
        <f>IF(ISBLANK(Tabulka4[[#This Row],[start. č.]]),"-",IF(Tabulka4[[#This Row],[příjmení a jméno]]="start. č. nebylo registrováno!","-",IF(VLOOKUP(Tabulka4[[#This Row],[start. č.]],'3. REGISTRACE'!B:F,4,0)=0,"-",VLOOKUP(Tabulka4[[#This Row],[start. č.]],'3. REGISTRACE'!B:F,4,0))))</f>
        <v>Šu-Tri Prachatice</v>
      </c>
      <c r="G57" s="17" t="str">
        <f>IF(ISBLANK(Tabulka4[[#This Row],[start. č.]]),"-",IF(Tabulka4[[#This Row],[příjmení a jméno]]="start. č. nebylo registrováno!","-",IF(VLOOKUP(Tabulka4[[#This Row],[start. č.]],'3. REGISTRACE'!B:F,5,0)=0,"-",VLOOKUP(Tabulka4[[#This Row],[start. č.]],'3. REGISTRACE'!B:F,5,0))))</f>
        <v>M</v>
      </c>
      <c r="H57" s="49">
        <v>0</v>
      </c>
      <c r="I57" s="45">
        <v>52</v>
      </c>
      <c r="J57" s="50">
        <v>28</v>
      </c>
      <c r="K57" s="39">
        <f>TIME(Tabulka4[[#This Row],[hod]],Tabulka4[[#This Row],[min]],Tabulka4[[#This Row],[sek]])</f>
        <v>3.6435185185185189E-2</v>
      </c>
      <c r="L57" s="17" t="str">
        <f>IF(ISBLANK(Tabulka4[[#This Row],[start. č.]]),"-",IF(Tabulka4[[#This Row],[příjmení a jméno]]="start. č. nebylo registrováno!","-",IF(VLOOKUP(Tabulka4[[#This Row],[start. č.]],'3. REGISTRACE'!B:G,6,0)=0,"-",VLOOKUP(Tabulka4[[#This Row],[start. č.]],'3. REGISTRACE'!B:G,6,0))))</f>
        <v>50-59</v>
      </c>
      <c r="M57" s="41">
        <f>IF(Tabulka4[[#This Row],[kategorie]]="-","-",COUNTIFS(G$10:G57,Tabulka4[[#This Row],[m/ž]],L$10:L57,Tabulka4[[#This Row],[kategorie]]))</f>
        <v>16</v>
      </c>
      <c r="N57" s="54" t="str">
        <f>IF(AND(ISBLANK(H57),ISBLANK(I57),ISBLANK(J57)),"-",IF(K57&gt;=MAX(K$10:K57),"ok","chyba!!!"))</f>
        <v>ok</v>
      </c>
    </row>
    <row r="58" spans="2:14" x14ac:dyDescent="0.2">
      <c r="B58" s="41">
        <v>49</v>
      </c>
      <c r="C58" s="42">
        <v>242</v>
      </c>
      <c r="D58" s="20" t="str">
        <f>IF(ISBLANK(Tabulka4[[#This Row],[start. č.]]),"-",IF(ISERROR(VLOOKUP(Tabulka4[[#This Row],[start. č.]],'3. REGISTRACE'!B:F,2,0)),"start. č. nebylo registrováno!",VLOOKUP(Tabulka4[[#This Row],[start. č.]],'3. REGISTRACE'!B:F,2,0)))</f>
        <v>Voráček Karel</v>
      </c>
      <c r="E58" s="17">
        <f>IF(ISBLANK(Tabulka4[[#This Row],[start. č.]]),"-",IF(ISERROR(VLOOKUP(Tabulka4[[#This Row],[start. č.]],'3. REGISTRACE'!B:F,3,0)),"-",VLOOKUP(Tabulka4[[#This Row],[start. č.]],'3. REGISTRACE'!B:F,3,0)))</f>
        <v>1962</v>
      </c>
      <c r="F58" s="43" t="str">
        <f>IF(ISBLANK(Tabulka4[[#This Row],[start. č.]]),"-",IF(Tabulka4[[#This Row],[příjmení a jméno]]="start. č. nebylo registrováno!","-",IF(VLOOKUP(Tabulka4[[#This Row],[start. č.]],'3. REGISTRACE'!B:F,4,0)=0,"-",VLOOKUP(Tabulka4[[#This Row],[start. č.]],'3. REGISTRACE'!B:F,4,0))))</f>
        <v>Cyklo Velešín</v>
      </c>
      <c r="G58" s="17" t="str">
        <f>IF(ISBLANK(Tabulka4[[#This Row],[start. č.]]),"-",IF(Tabulka4[[#This Row],[příjmení a jméno]]="start. č. nebylo registrováno!","-",IF(VLOOKUP(Tabulka4[[#This Row],[start. č.]],'3. REGISTRACE'!B:F,5,0)=0,"-",VLOOKUP(Tabulka4[[#This Row],[start. č.]],'3. REGISTRACE'!B:F,5,0))))</f>
        <v>M</v>
      </c>
      <c r="H58" s="49">
        <v>0</v>
      </c>
      <c r="I58" s="45">
        <v>52</v>
      </c>
      <c r="J58" s="50">
        <v>36</v>
      </c>
      <c r="K58" s="39">
        <f>TIME(Tabulka4[[#This Row],[hod]],Tabulka4[[#This Row],[min]],Tabulka4[[#This Row],[sek]])</f>
        <v>3.6527777777777777E-2</v>
      </c>
      <c r="L58" s="17" t="str">
        <f>IF(ISBLANK(Tabulka4[[#This Row],[start. č.]]),"-",IF(Tabulka4[[#This Row],[příjmení a jméno]]="start. č. nebylo registrováno!","-",IF(VLOOKUP(Tabulka4[[#This Row],[start. č.]],'3. REGISTRACE'!B:G,6,0)=0,"-",VLOOKUP(Tabulka4[[#This Row],[start. č.]],'3. REGISTRACE'!B:G,6,0))))</f>
        <v>60+</v>
      </c>
      <c r="M58" s="41">
        <f>IF(Tabulka4[[#This Row],[kategorie]]="-","-",COUNTIFS(G$10:G58,Tabulka4[[#This Row],[m/ž]],L$10:L58,Tabulka4[[#This Row],[kategorie]]))</f>
        <v>3</v>
      </c>
      <c r="N58" s="54" t="str">
        <f>IF(AND(ISBLANK(H58),ISBLANK(I58),ISBLANK(J58)),"-",IF(K58&gt;=MAX(K$10:K58),"ok","chyba!!!"))</f>
        <v>ok</v>
      </c>
    </row>
    <row r="59" spans="2:14" x14ac:dyDescent="0.2">
      <c r="B59" s="41">
        <v>50</v>
      </c>
      <c r="C59" s="42">
        <v>281</v>
      </c>
      <c r="D59" s="20" t="str">
        <f>IF(ISBLANK(Tabulka4[[#This Row],[start. č.]]),"-",IF(ISERROR(VLOOKUP(Tabulka4[[#This Row],[start. č.]],'3. REGISTRACE'!B:F,2,0)),"start. č. nebylo registrováno!",VLOOKUP(Tabulka4[[#This Row],[start. č.]],'3. REGISTRACE'!B:F,2,0)))</f>
        <v>Fialová Irena</v>
      </c>
      <c r="E59" s="17">
        <f>IF(ISBLANK(Tabulka4[[#This Row],[start. č.]]),"-",IF(ISERROR(VLOOKUP(Tabulka4[[#This Row],[start. č.]],'3. REGISTRACE'!B:F,3,0)),"-",VLOOKUP(Tabulka4[[#This Row],[start. č.]],'3. REGISTRACE'!B:F,3,0)))</f>
        <v>1979</v>
      </c>
      <c r="F59" s="43" t="str">
        <f>IF(ISBLANK(Tabulka4[[#This Row],[start. č.]]),"-",IF(Tabulka4[[#This Row],[příjmení a jméno]]="start. č. nebylo registrováno!","-",IF(VLOOKUP(Tabulka4[[#This Row],[start. č.]],'3. REGISTRACE'!B:F,4,0)=0,"-",VLOOKUP(Tabulka4[[#This Row],[start. č.]],'3. REGISTRACE'!B:F,4,0))))</f>
        <v>tým dejvid</v>
      </c>
      <c r="G59" s="17" t="str">
        <f>IF(ISBLANK(Tabulka4[[#This Row],[start. č.]]),"-",IF(Tabulka4[[#This Row],[příjmení a jméno]]="start. č. nebylo registrováno!","-",IF(VLOOKUP(Tabulka4[[#This Row],[start. č.]],'3. REGISTRACE'!B:F,5,0)=0,"-",VLOOKUP(Tabulka4[[#This Row],[start. č.]],'3. REGISTRACE'!B:F,5,0))))</f>
        <v>Z</v>
      </c>
      <c r="H59" s="49">
        <v>0</v>
      </c>
      <c r="I59" s="45">
        <v>52</v>
      </c>
      <c r="J59" s="50">
        <v>56</v>
      </c>
      <c r="K59" s="39">
        <f>TIME(Tabulka4[[#This Row],[hod]],Tabulka4[[#This Row],[min]],Tabulka4[[#This Row],[sek]])</f>
        <v>3.6759259259259262E-2</v>
      </c>
      <c r="L59" s="17" t="str">
        <f>IF(ISBLANK(Tabulka4[[#This Row],[start. č.]]),"-",IF(Tabulka4[[#This Row],[příjmení a jméno]]="start. č. nebylo registrováno!","-",IF(VLOOKUP(Tabulka4[[#This Row],[start. č.]],'3. REGISTRACE'!B:G,6,0)=0,"-",VLOOKUP(Tabulka4[[#This Row],[start. č.]],'3. REGISTRACE'!B:G,6,0))))</f>
        <v>35-49</v>
      </c>
      <c r="M59" s="41">
        <f>IF(Tabulka4[[#This Row],[kategorie]]="-","-",COUNTIFS(G$10:G59,Tabulka4[[#This Row],[m/ž]],L$10:L59,Tabulka4[[#This Row],[kategorie]]))</f>
        <v>4</v>
      </c>
      <c r="N59" s="54" t="str">
        <f>IF(AND(ISBLANK(H59),ISBLANK(I59),ISBLANK(J59)),"-",IF(K59&gt;=MAX(K$10:K59),"ok","chyba!!!"))</f>
        <v>ok</v>
      </c>
    </row>
    <row r="60" spans="2:14" x14ac:dyDescent="0.2">
      <c r="B60" s="41">
        <v>51</v>
      </c>
      <c r="C60" s="42">
        <v>227</v>
      </c>
      <c r="D60" s="20" t="str">
        <f>IF(ISBLANK(Tabulka4[[#This Row],[start. č.]]),"-",IF(ISERROR(VLOOKUP(Tabulka4[[#This Row],[start. č.]],'3. REGISTRACE'!B:F,2,0)),"start. č. nebylo registrováno!",VLOOKUP(Tabulka4[[#This Row],[start. č.]],'3. REGISTRACE'!B:F,2,0)))</f>
        <v>Šimek Miroslav</v>
      </c>
      <c r="E60" s="17">
        <f>IF(ISBLANK(Tabulka4[[#This Row],[start. č.]]),"-",IF(ISERROR(VLOOKUP(Tabulka4[[#This Row],[start. č.]],'3. REGISTRACE'!B:F,3,0)),"-",VLOOKUP(Tabulka4[[#This Row],[start. č.]],'3. REGISTRACE'!B:F,3,0)))</f>
        <v>1966</v>
      </c>
      <c r="F60" s="43" t="str">
        <f>IF(ISBLANK(Tabulka4[[#This Row],[start. č.]]),"-",IF(Tabulka4[[#This Row],[příjmení a jméno]]="start. č. nebylo registrováno!","-",IF(VLOOKUP(Tabulka4[[#This Row],[start. č.]],'3. REGISTRACE'!B:F,4,0)=0,"-",VLOOKUP(Tabulka4[[#This Row],[start. č.]],'3. REGISTRACE'!B:F,4,0))))</f>
        <v>TC Dvořák</v>
      </c>
      <c r="G60" s="17" t="str">
        <f>IF(ISBLANK(Tabulka4[[#This Row],[start. č.]]),"-",IF(Tabulka4[[#This Row],[příjmení a jméno]]="start. č. nebylo registrováno!","-",IF(VLOOKUP(Tabulka4[[#This Row],[start. č.]],'3. REGISTRACE'!B:F,5,0)=0,"-",VLOOKUP(Tabulka4[[#This Row],[start. č.]],'3. REGISTRACE'!B:F,5,0))))</f>
        <v>M</v>
      </c>
      <c r="H60" s="49">
        <v>0</v>
      </c>
      <c r="I60" s="45">
        <v>53</v>
      </c>
      <c r="J60" s="50">
        <v>9</v>
      </c>
      <c r="K60" s="39">
        <f>TIME(Tabulka4[[#This Row],[hod]],Tabulka4[[#This Row],[min]],Tabulka4[[#This Row],[sek]])</f>
        <v>3.6909722222222219E-2</v>
      </c>
      <c r="L60" s="17" t="str">
        <f>IF(ISBLANK(Tabulka4[[#This Row],[start. č.]]),"-",IF(Tabulka4[[#This Row],[příjmení a jméno]]="start. č. nebylo registrováno!","-",IF(VLOOKUP(Tabulka4[[#This Row],[start. č.]],'3. REGISTRACE'!B:G,6,0)=0,"-",VLOOKUP(Tabulka4[[#This Row],[start. č.]],'3. REGISTRACE'!B:G,6,0))))</f>
        <v>50-59</v>
      </c>
      <c r="M60" s="41">
        <f>IF(Tabulka4[[#This Row],[kategorie]]="-","-",COUNTIFS(G$10:G60,Tabulka4[[#This Row],[m/ž]],L$10:L60,Tabulka4[[#This Row],[kategorie]]))</f>
        <v>17</v>
      </c>
      <c r="N60" s="54" t="str">
        <f>IF(AND(ISBLANK(H60),ISBLANK(I60),ISBLANK(J60)),"-",IF(K60&gt;=MAX(K$10:K60),"ok","chyba!!!"))</f>
        <v>ok</v>
      </c>
    </row>
    <row r="61" spans="2:14" x14ac:dyDescent="0.2">
      <c r="B61" s="41">
        <v>52</v>
      </c>
      <c r="C61" s="42">
        <v>287</v>
      </c>
      <c r="D61" s="20" t="str">
        <f>IF(ISBLANK(Tabulka4[[#This Row],[start. č.]]),"-",IF(ISERROR(VLOOKUP(Tabulka4[[#This Row],[start. č.]],'3. REGISTRACE'!B:F,2,0)),"start. č. nebylo registrováno!",VLOOKUP(Tabulka4[[#This Row],[start. č.]],'3. REGISTRACE'!B:F,2,0)))</f>
        <v>Vorel Michal</v>
      </c>
      <c r="E61" s="17">
        <f>IF(ISBLANK(Tabulka4[[#This Row],[start. č.]]),"-",IF(ISERROR(VLOOKUP(Tabulka4[[#This Row],[start. č.]],'3. REGISTRACE'!B:F,3,0)),"-",VLOOKUP(Tabulka4[[#This Row],[start. č.]],'3. REGISTRACE'!B:F,3,0)))</f>
        <v>1989</v>
      </c>
      <c r="F61" s="43" t="str">
        <f>IF(ISBLANK(Tabulka4[[#This Row],[start. č.]]),"-",IF(Tabulka4[[#This Row],[příjmení a jméno]]="start. č. nebylo registrováno!","-",IF(VLOOKUP(Tabulka4[[#This Row],[start. č.]],'3. REGISTRACE'!B:F,4,0)=0,"-",VLOOKUP(Tabulka4[[#This Row],[start. č.]],'3. REGISTRACE'!B:F,4,0))))</f>
        <v>Orlando Bananas</v>
      </c>
      <c r="G61" s="17" t="str">
        <f>IF(ISBLANK(Tabulka4[[#This Row],[start. č.]]),"-",IF(Tabulka4[[#This Row],[příjmení a jméno]]="start. č. nebylo registrováno!","-",IF(VLOOKUP(Tabulka4[[#This Row],[start. č.]],'3. REGISTRACE'!B:F,5,0)=0,"-",VLOOKUP(Tabulka4[[#This Row],[start. č.]],'3. REGISTRACE'!B:F,5,0))))</f>
        <v>M</v>
      </c>
      <c r="H61" s="49">
        <v>0</v>
      </c>
      <c r="I61" s="45">
        <v>53</v>
      </c>
      <c r="J61" s="50">
        <v>40</v>
      </c>
      <c r="K61" s="39">
        <f>TIME(Tabulka4[[#This Row],[hod]],Tabulka4[[#This Row],[min]],Tabulka4[[#This Row],[sek]])</f>
        <v>3.726851851851852E-2</v>
      </c>
      <c r="L61" s="17" t="str">
        <f>IF(ISBLANK(Tabulka4[[#This Row],[start. č.]]),"-",IF(Tabulka4[[#This Row],[příjmení a jméno]]="start. č. nebylo registrováno!","-",IF(VLOOKUP(Tabulka4[[#This Row],[start. č.]],'3. REGISTRACE'!B:G,6,0)=0,"-",VLOOKUP(Tabulka4[[#This Row],[start. č.]],'3. REGISTRACE'!B:G,6,0))))</f>
        <v>19-39</v>
      </c>
      <c r="M61" s="41">
        <f>IF(Tabulka4[[#This Row],[kategorie]]="-","-",COUNTIFS(G$10:G61,Tabulka4[[#This Row],[m/ž]],L$10:L61,Tabulka4[[#This Row],[kategorie]]))</f>
        <v>9</v>
      </c>
      <c r="N61" s="54" t="str">
        <f>IF(AND(ISBLANK(H61),ISBLANK(I61),ISBLANK(J61)),"-",IF(K61&gt;=MAX(K$10:K61),"ok","chyba!!!"))</f>
        <v>ok</v>
      </c>
    </row>
    <row r="62" spans="2:14" x14ac:dyDescent="0.2">
      <c r="B62" s="41">
        <v>53</v>
      </c>
      <c r="C62" s="42">
        <v>273</v>
      </c>
      <c r="D62" s="20" t="str">
        <f>IF(ISBLANK(Tabulka4[[#This Row],[start. č.]]),"-",IF(ISERROR(VLOOKUP(Tabulka4[[#This Row],[start. č.]],'3. REGISTRACE'!B:F,2,0)),"start. č. nebylo registrováno!",VLOOKUP(Tabulka4[[#This Row],[start. č.]],'3. REGISTRACE'!B:F,2,0)))</f>
        <v>Kutláková Eva</v>
      </c>
      <c r="E62" s="17">
        <f>IF(ISBLANK(Tabulka4[[#This Row],[start. č.]]),"-",IF(ISERROR(VLOOKUP(Tabulka4[[#This Row],[start. č.]],'3. REGISTRACE'!B:F,3,0)),"-",VLOOKUP(Tabulka4[[#This Row],[start. č.]],'3. REGISTRACE'!B:F,3,0)))</f>
        <v>1983</v>
      </c>
      <c r="F62" s="43" t="str">
        <f>IF(ISBLANK(Tabulka4[[#This Row],[start. č.]]),"-",IF(Tabulka4[[#This Row],[příjmení a jméno]]="start. č. nebylo registrováno!","-",IF(VLOOKUP(Tabulka4[[#This Row],[start. č.]],'3. REGISTRACE'!B:F,4,0)=0,"-",VLOOKUP(Tabulka4[[#This Row],[start. č.]],'3. REGISTRACE'!B:F,4,0))))</f>
        <v>Dolní Dvořiště</v>
      </c>
      <c r="G62" s="17" t="str">
        <f>IF(ISBLANK(Tabulka4[[#This Row],[start. č.]]),"-",IF(Tabulka4[[#This Row],[příjmení a jméno]]="start. č. nebylo registrováno!","-",IF(VLOOKUP(Tabulka4[[#This Row],[start. č.]],'3. REGISTRACE'!B:F,5,0)=0,"-",VLOOKUP(Tabulka4[[#This Row],[start. č.]],'3. REGISTRACE'!B:F,5,0))))</f>
        <v>Z</v>
      </c>
      <c r="H62" s="49">
        <v>0</v>
      </c>
      <c r="I62" s="45">
        <v>53</v>
      </c>
      <c r="J62" s="50">
        <v>57</v>
      </c>
      <c r="K62" s="39">
        <f>TIME(Tabulka4[[#This Row],[hod]],Tabulka4[[#This Row],[min]],Tabulka4[[#This Row],[sek]])</f>
        <v>3.7465277777777778E-2</v>
      </c>
      <c r="L62" s="17" t="str">
        <f>IF(ISBLANK(Tabulka4[[#This Row],[start. č.]]),"-",IF(Tabulka4[[#This Row],[příjmení a jméno]]="start. č. nebylo registrováno!","-",IF(VLOOKUP(Tabulka4[[#This Row],[start. č.]],'3. REGISTRACE'!B:G,6,0)=0,"-",VLOOKUP(Tabulka4[[#This Row],[start. č.]],'3. REGISTRACE'!B:G,6,0))))</f>
        <v>35-49</v>
      </c>
      <c r="M62" s="41">
        <f>IF(Tabulka4[[#This Row],[kategorie]]="-","-",COUNTIFS(G$10:G62,Tabulka4[[#This Row],[m/ž]],L$10:L62,Tabulka4[[#This Row],[kategorie]]))</f>
        <v>5</v>
      </c>
      <c r="N62" s="54" t="str">
        <f>IF(AND(ISBLANK(H62),ISBLANK(I62),ISBLANK(J62)),"-",IF(K62&gt;=MAX(K$10:K62),"ok","chyba!!!"))</f>
        <v>ok</v>
      </c>
    </row>
    <row r="63" spans="2:14" x14ac:dyDescent="0.2">
      <c r="B63" s="41">
        <v>54</v>
      </c>
      <c r="C63" s="42">
        <v>288</v>
      </c>
      <c r="D63" s="20" t="str">
        <f>IF(ISBLANK(Tabulka4[[#This Row],[start. č.]]),"-",IF(ISERROR(VLOOKUP(Tabulka4[[#This Row],[start. č.]],'3. REGISTRACE'!B:F,2,0)),"start. č. nebylo registrováno!",VLOOKUP(Tabulka4[[#This Row],[start. č.]],'3. REGISTRACE'!B:F,2,0)))</f>
        <v>Somogi Daniel</v>
      </c>
      <c r="E63" s="17">
        <f>IF(ISBLANK(Tabulka4[[#This Row],[start. č.]]),"-",IF(ISERROR(VLOOKUP(Tabulka4[[#This Row],[start. č.]],'3. REGISTRACE'!B:F,3,0)),"-",VLOOKUP(Tabulka4[[#This Row],[start. č.]],'3. REGISTRACE'!B:F,3,0)))</f>
        <v>1979</v>
      </c>
      <c r="F63" s="43" t="str">
        <f>IF(ISBLANK(Tabulka4[[#This Row],[start. č.]]),"-",IF(Tabulka4[[#This Row],[příjmení a jméno]]="start. č. nebylo registrováno!","-",IF(VLOOKUP(Tabulka4[[#This Row],[start. č.]],'3. REGISTRACE'!B:F,4,0)=0,"-",VLOOKUP(Tabulka4[[#This Row],[start. č.]],'3. REGISTRACE'!B:F,4,0))))</f>
        <v>Třeboň</v>
      </c>
      <c r="G63" s="17" t="str">
        <f>IF(ISBLANK(Tabulka4[[#This Row],[start. č.]]),"-",IF(Tabulka4[[#This Row],[příjmení a jméno]]="start. č. nebylo registrováno!","-",IF(VLOOKUP(Tabulka4[[#This Row],[start. č.]],'3. REGISTRACE'!B:F,5,0)=0,"-",VLOOKUP(Tabulka4[[#This Row],[start. č.]],'3. REGISTRACE'!B:F,5,0))))</f>
        <v>M</v>
      </c>
      <c r="H63" s="49">
        <v>0</v>
      </c>
      <c r="I63" s="45">
        <v>54</v>
      </c>
      <c r="J63" s="50">
        <v>8</v>
      </c>
      <c r="K63" s="39">
        <f>TIME(Tabulka4[[#This Row],[hod]],Tabulka4[[#This Row],[min]],Tabulka4[[#This Row],[sek]])</f>
        <v>3.7592592592592594E-2</v>
      </c>
      <c r="L63" s="17" t="str">
        <f>IF(ISBLANK(Tabulka4[[#This Row],[start. č.]]),"-",IF(Tabulka4[[#This Row],[příjmení a jméno]]="start. č. nebylo registrováno!","-",IF(VLOOKUP(Tabulka4[[#This Row],[start. č.]],'3. REGISTRACE'!B:G,6,0)=0,"-",VLOOKUP(Tabulka4[[#This Row],[start. č.]],'3. REGISTRACE'!B:G,6,0))))</f>
        <v>40-49</v>
      </c>
      <c r="M63" s="41">
        <f>IF(Tabulka4[[#This Row],[kategorie]]="-","-",COUNTIFS(G$10:G63,Tabulka4[[#This Row],[m/ž]],L$10:L63,Tabulka4[[#This Row],[kategorie]]))</f>
        <v>14</v>
      </c>
      <c r="N63" s="54" t="str">
        <f>IF(AND(ISBLANK(H63),ISBLANK(I63),ISBLANK(J63)),"-",IF(K63&gt;=MAX(K$10:K63),"ok","chyba!!!"))</f>
        <v>ok</v>
      </c>
    </row>
    <row r="64" spans="2:14" x14ac:dyDescent="0.2">
      <c r="B64" s="41">
        <v>55</v>
      </c>
      <c r="C64" s="42">
        <v>286</v>
      </c>
      <c r="D64" s="20" t="str">
        <f>IF(ISBLANK(Tabulka4[[#This Row],[start. č.]]),"-",IF(ISERROR(VLOOKUP(Tabulka4[[#This Row],[start. č.]],'3. REGISTRACE'!B:F,2,0)),"start. č. nebylo registrováno!",VLOOKUP(Tabulka4[[#This Row],[start. č.]],'3. REGISTRACE'!B:F,2,0)))</f>
        <v>Vorlová Dana</v>
      </c>
      <c r="E64" s="17">
        <f>IF(ISBLANK(Tabulka4[[#This Row],[start. č.]]),"-",IF(ISERROR(VLOOKUP(Tabulka4[[#This Row],[start. č.]],'3. REGISTRACE'!B:F,3,0)),"-",VLOOKUP(Tabulka4[[#This Row],[start. č.]],'3. REGISTRACE'!B:F,3,0)))</f>
        <v>1962</v>
      </c>
      <c r="F64" s="43" t="str">
        <f>IF(ISBLANK(Tabulka4[[#This Row],[start. č.]]),"-",IF(Tabulka4[[#This Row],[příjmení a jméno]]="start. č. nebylo registrováno!","-",IF(VLOOKUP(Tabulka4[[#This Row],[start. č.]],'3. REGISTRACE'!B:F,4,0)=0,"-",VLOOKUP(Tabulka4[[#This Row],[start. č.]],'3. REGISTRACE'!B:F,4,0))))</f>
        <v>Relax Běhny</v>
      </c>
      <c r="G64" s="17" t="str">
        <f>IF(ISBLANK(Tabulka4[[#This Row],[start. č.]]),"-",IF(Tabulka4[[#This Row],[příjmení a jméno]]="start. č. nebylo registrováno!","-",IF(VLOOKUP(Tabulka4[[#This Row],[start. č.]],'3. REGISTRACE'!B:F,5,0)=0,"-",VLOOKUP(Tabulka4[[#This Row],[start. č.]],'3. REGISTRACE'!B:F,5,0))))</f>
        <v>Z</v>
      </c>
      <c r="H64" s="49">
        <v>0</v>
      </c>
      <c r="I64" s="45">
        <v>55</v>
      </c>
      <c r="J64" s="50">
        <v>2</v>
      </c>
      <c r="K64" s="39">
        <f>TIME(Tabulka4[[#This Row],[hod]],Tabulka4[[#This Row],[min]],Tabulka4[[#This Row],[sek]])</f>
        <v>3.8217592592592595E-2</v>
      </c>
      <c r="L64" s="17" t="str">
        <f>IF(ISBLANK(Tabulka4[[#This Row],[start. č.]]),"-",IF(Tabulka4[[#This Row],[příjmení a jméno]]="start. č. nebylo registrováno!","-",IF(VLOOKUP(Tabulka4[[#This Row],[start. č.]],'3. REGISTRACE'!B:G,6,0)=0,"-",VLOOKUP(Tabulka4[[#This Row],[start. č.]],'3. REGISTRACE'!B:G,6,0))))</f>
        <v>50+</v>
      </c>
      <c r="M64" s="41">
        <f>IF(Tabulka4[[#This Row],[kategorie]]="-","-",COUNTIFS(G$10:G64,Tabulka4[[#This Row],[m/ž]],L$10:L64,Tabulka4[[#This Row],[kategorie]]))</f>
        <v>5</v>
      </c>
      <c r="N64" s="54" t="str">
        <f>IF(AND(ISBLANK(H64),ISBLANK(I64),ISBLANK(J64)),"-",IF(K64&gt;=MAX(K$10:K64),"ok","chyba!!!"))</f>
        <v>ok</v>
      </c>
    </row>
    <row r="65" spans="2:14" x14ac:dyDescent="0.2">
      <c r="B65" s="41">
        <v>56</v>
      </c>
      <c r="C65" s="42">
        <v>280</v>
      </c>
      <c r="D65" s="20" t="str">
        <f>IF(ISBLANK(Tabulka4[[#This Row],[start. č.]]),"-",IF(ISERROR(VLOOKUP(Tabulka4[[#This Row],[start. č.]],'3. REGISTRACE'!B:F,2,0)),"start. č. nebylo registrováno!",VLOOKUP(Tabulka4[[#This Row],[start. č.]],'3. REGISTRACE'!B:F,2,0)))</f>
        <v>Vokálová Aneta</v>
      </c>
      <c r="E65" s="17">
        <f>IF(ISBLANK(Tabulka4[[#This Row],[start. č.]]),"-",IF(ISERROR(VLOOKUP(Tabulka4[[#This Row],[start. č.]],'3. REGISTRACE'!B:F,3,0)),"-",VLOOKUP(Tabulka4[[#This Row],[start. č.]],'3. REGISTRACE'!B:F,3,0)))</f>
        <v>2004</v>
      </c>
      <c r="F65" s="43" t="str">
        <f>IF(ISBLANK(Tabulka4[[#This Row],[start. č.]]),"-",IF(Tabulka4[[#This Row],[příjmení a jméno]]="start. č. nebylo registrováno!","-",IF(VLOOKUP(Tabulka4[[#This Row],[start. č.]],'3. REGISTRACE'!B:F,4,0)=0,"-",VLOOKUP(Tabulka4[[#This Row],[start. č.]],'3. REGISTRACE'!B:F,4,0))))</f>
        <v>týmkleť</v>
      </c>
      <c r="G65" s="17" t="str">
        <f>IF(ISBLANK(Tabulka4[[#This Row],[start. č.]]),"-",IF(Tabulka4[[#This Row],[příjmení a jméno]]="start. č. nebylo registrováno!","-",IF(VLOOKUP(Tabulka4[[#This Row],[start. č.]],'3. REGISTRACE'!B:F,5,0)=0,"-",VLOOKUP(Tabulka4[[#This Row],[start. č.]],'3. REGISTRACE'!B:F,5,0))))</f>
        <v>Z</v>
      </c>
      <c r="H65" s="49">
        <v>0</v>
      </c>
      <c r="I65" s="45">
        <v>55</v>
      </c>
      <c r="J65" s="50">
        <v>6</v>
      </c>
      <c r="K65" s="39">
        <f>TIME(Tabulka4[[#This Row],[hod]],Tabulka4[[#This Row],[min]],Tabulka4[[#This Row],[sek]])</f>
        <v>3.8263888888888889E-2</v>
      </c>
      <c r="L65" s="17" t="str">
        <f>IF(ISBLANK(Tabulka4[[#This Row],[start. č.]]),"-",IF(Tabulka4[[#This Row],[příjmení a jméno]]="start. č. nebylo registrováno!","-",IF(VLOOKUP(Tabulka4[[#This Row],[start. č.]],'3. REGISTRACE'!B:G,6,0)=0,"-",VLOOKUP(Tabulka4[[#This Row],[start. č.]],'3. REGISTRACE'!B:G,6,0))))</f>
        <v>19-34</v>
      </c>
      <c r="M65" s="41">
        <f>IF(Tabulka4[[#This Row],[kategorie]]="-","-",COUNTIFS(G$10:G65,Tabulka4[[#This Row],[m/ž]],L$10:L65,Tabulka4[[#This Row],[kategorie]]))</f>
        <v>2</v>
      </c>
      <c r="N65" s="54" t="str">
        <f>IF(AND(ISBLANK(H65),ISBLANK(I65),ISBLANK(J65)),"-",IF(K65&gt;=MAX(K$10:K65),"ok","chyba!!!"))</f>
        <v>ok</v>
      </c>
    </row>
    <row r="66" spans="2:14" x14ac:dyDescent="0.2">
      <c r="B66" s="41">
        <v>57</v>
      </c>
      <c r="C66" s="42">
        <v>229</v>
      </c>
      <c r="D66" s="20" t="str">
        <f>IF(ISBLANK(Tabulka4[[#This Row],[start. č.]]),"-",IF(ISERROR(VLOOKUP(Tabulka4[[#This Row],[start. č.]],'3. REGISTRACE'!B:F,2,0)),"start. č. nebylo registrováno!",VLOOKUP(Tabulka4[[#This Row],[start. č.]],'3. REGISTRACE'!B:F,2,0)))</f>
        <v>Bělka Jakub</v>
      </c>
      <c r="E66" s="17">
        <f>IF(ISBLANK(Tabulka4[[#This Row],[start. č.]]),"-",IF(ISERROR(VLOOKUP(Tabulka4[[#This Row],[start. č.]],'3. REGISTRACE'!B:F,3,0)),"-",VLOOKUP(Tabulka4[[#This Row],[start. č.]],'3. REGISTRACE'!B:F,3,0)))</f>
        <v>1983</v>
      </c>
      <c r="F66" s="43" t="str">
        <f>IF(ISBLANK(Tabulka4[[#This Row],[start. č.]]),"-",IF(Tabulka4[[#This Row],[příjmení a jméno]]="start. č. nebylo registrováno!","-",IF(VLOOKUP(Tabulka4[[#This Row],[start. č.]],'3. REGISTRACE'!B:F,4,0)=0,"-",VLOOKUP(Tabulka4[[#This Row],[start. č.]],'3. REGISTRACE'!B:F,4,0))))</f>
        <v>Běž a buď</v>
      </c>
      <c r="G66" s="17" t="str">
        <f>IF(ISBLANK(Tabulka4[[#This Row],[start. č.]]),"-",IF(Tabulka4[[#This Row],[příjmení a jméno]]="start. č. nebylo registrováno!","-",IF(VLOOKUP(Tabulka4[[#This Row],[start. č.]],'3. REGISTRACE'!B:F,5,0)=0,"-",VLOOKUP(Tabulka4[[#This Row],[start. č.]],'3. REGISTRACE'!B:F,5,0))))</f>
        <v>M</v>
      </c>
      <c r="H66" s="49">
        <v>0</v>
      </c>
      <c r="I66" s="45">
        <v>56</v>
      </c>
      <c r="J66" s="50">
        <v>26</v>
      </c>
      <c r="K66" s="39">
        <f>TIME(Tabulka4[[#This Row],[hod]],Tabulka4[[#This Row],[min]],Tabulka4[[#This Row],[sek]])</f>
        <v>3.9189814814814816E-2</v>
      </c>
      <c r="L66" s="17" t="str">
        <f>IF(ISBLANK(Tabulka4[[#This Row],[start. č.]]),"-",IF(Tabulka4[[#This Row],[příjmení a jméno]]="start. č. nebylo registrováno!","-",IF(VLOOKUP(Tabulka4[[#This Row],[start. č.]],'3. REGISTRACE'!B:G,6,0)=0,"-",VLOOKUP(Tabulka4[[#This Row],[start. č.]],'3. REGISTRACE'!B:G,6,0))))</f>
        <v>40-49</v>
      </c>
      <c r="M66" s="41">
        <f>IF(Tabulka4[[#This Row],[kategorie]]="-","-",COUNTIFS(G$10:G66,Tabulka4[[#This Row],[m/ž]],L$10:L66,Tabulka4[[#This Row],[kategorie]]))</f>
        <v>15</v>
      </c>
      <c r="N66" s="54" t="str">
        <f>IF(AND(ISBLANK(H66),ISBLANK(I66),ISBLANK(J66)),"-",IF(K66&gt;=MAX(K$10:K66),"ok","chyba!!!"))</f>
        <v>ok</v>
      </c>
    </row>
    <row r="67" spans="2:14" x14ac:dyDescent="0.2">
      <c r="B67" s="41">
        <v>58</v>
      </c>
      <c r="C67" s="42">
        <v>210</v>
      </c>
      <c r="D67" s="20" t="str">
        <f>IF(ISBLANK(Tabulka4[[#This Row],[start. č.]]),"-",IF(ISERROR(VLOOKUP(Tabulka4[[#This Row],[start. č.]],'3. REGISTRACE'!B:F,2,0)),"start. č. nebylo registrováno!",VLOOKUP(Tabulka4[[#This Row],[start. č.]],'3. REGISTRACE'!B:F,2,0)))</f>
        <v>Jakub Mikoláš</v>
      </c>
      <c r="E67" s="17">
        <f>IF(ISBLANK(Tabulka4[[#This Row],[start. č.]]),"-",IF(ISERROR(VLOOKUP(Tabulka4[[#This Row],[start. č.]],'3. REGISTRACE'!B:F,3,0)),"-",VLOOKUP(Tabulka4[[#This Row],[start. č.]],'3. REGISTRACE'!B:F,3,0)))</f>
        <v>1990</v>
      </c>
      <c r="F67" s="43" t="str">
        <f>IF(ISBLANK(Tabulka4[[#This Row],[start. č.]]),"-",IF(Tabulka4[[#This Row],[příjmení a jméno]]="start. č. nebylo registrováno!","-",IF(VLOOKUP(Tabulka4[[#This Row],[start. č.]],'3. REGISTRACE'!B:F,4,0)=0,"-",VLOOKUP(Tabulka4[[#This Row],[start. č.]],'3. REGISTRACE'!B:F,4,0))))</f>
        <v>Fakt Abstinenti</v>
      </c>
      <c r="G67" s="17" t="str">
        <f>IF(ISBLANK(Tabulka4[[#This Row],[start. č.]]),"-",IF(Tabulka4[[#This Row],[příjmení a jméno]]="start. č. nebylo registrováno!","-",IF(VLOOKUP(Tabulka4[[#This Row],[start. č.]],'3. REGISTRACE'!B:F,5,0)=0,"-",VLOOKUP(Tabulka4[[#This Row],[start. č.]],'3. REGISTRACE'!B:F,5,0))))</f>
        <v>M</v>
      </c>
      <c r="H67" s="49">
        <v>0</v>
      </c>
      <c r="I67" s="45">
        <v>56</v>
      </c>
      <c r="J67" s="50">
        <v>26</v>
      </c>
      <c r="K67" s="39">
        <f>TIME(Tabulka4[[#This Row],[hod]],Tabulka4[[#This Row],[min]],Tabulka4[[#This Row],[sek]])</f>
        <v>3.9189814814814816E-2</v>
      </c>
      <c r="L67" s="17" t="str">
        <f>IF(ISBLANK(Tabulka4[[#This Row],[start. č.]]),"-",IF(Tabulka4[[#This Row],[příjmení a jméno]]="start. č. nebylo registrováno!","-",IF(VLOOKUP(Tabulka4[[#This Row],[start. č.]],'3. REGISTRACE'!B:G,6,0)=0,"-",VLOOKUP(Tabulka4[[#This Row],[start. č.]],'3. REGISTRACE'!B:G,6,0))))</f>
        <v>19-39</v>
      </c>
      <c r="M67" s="41">
        <f>IF(Tabulka4[[#This Row],[kategorie]]="-","-",COUNTIFS(G$10:G67,Tabulka4[[#This Row],[m/ž]],L$10:L67,Tabulka4[[#This Row],[kategorie]]))</f>
        <v>10</v>
      </c>
      <c r="N67" s="54" t="str">
        <f>IF(AND(ISBLANK(H67),ISBLANK(I67),ISBLANK(J67)),"-",IF(K67&gt;=MAX(K$10:K67),"ok","chyba!!!"))</f>
        <v>ok</v>
      </c>
    </row>
    <row r="68" spans="2:14" x14ac:dyDescent="0.2">
      <c r="B68" s="41">
        <v>59</v>
      </c>
      <c r="C68" s="42">
        <v>226</v>
      </c>
      <c r="D68" s="20" t="str">
        <f>IF(ISBLANK(Tabulka4[[#This Row],[start. č.]]),"-",IF(ISERROR(VLOOKUP(Tabulka4[[#This Row],[start. č.]],'3. REGISTRACE'!B:F,2,0)),"start. č. nebylo registrováno!",VLOOKUP(Tabulka4[[#This Row],[start. č.]],'3. REGISTRACE'!B:F,2,0)))</f>
        <v>Zoderer Josef</v>
      </c>
      <c r="E68" s="17">
        <f>IF(ISBLANK(Tabulka4[[#This Row],[start. č.]]),"-",IF(ISERROR(VLOOKUP(Tabulka4[[#This Row],[start. č.]],'3. REGISTRACE'!B:F,3,0)),"-",VLOOKUP(Tabulka4[[#This Row],[start. č.]],'3. REGISTRACE'!B:F,3,0)))</f>
        <v>1952</v>
      </c>
      <c r="F68" s="43" t="str">
        <f>IF(ISBLANK(Tabulka4[[#This Row],[start. č.]]),"-",IF(Tabulka4[[#This Row],[příjmení a jméno]]="start. č. nebylo registrováno!","-",IF(VLOOKUP(Tabulka4[[#This Row],[start. č.]],'3. REGISTRACE'!B:F,4,0)=0,"-",VLOOKUP(Tabulka4[[#This Row],[start. č.]],'3. REGISTRACE'!B:F,4,0))))</f>
        <v>Praha</v>
      </c>
      <c r="G68" s="17" t="str">
        <f>IF(ISBLANK(Tabulka4[[#This Row],[start. č.]]),"-",IF(Tabulka4[[#This Row],[příjmení a jméno]]="start. č. nebylo registrováno!","-",IF(VLOOKUP(Tabulka4[[#This Row],[start. č.]],'3. REGISTRACE'!B:F,5,0)=0,"-",VLOOKUP(Tabulka4[[#This Row],[start. č.]],'3. REGISTRACE'!B:F,5,0))))</f>
        <v>M</v>
      </c>
      <c r="H68" s="49">
        <v>0</v>
      </c>
      <c r="I68" s="45">
        <v>58</v>
      </c>
      <c r="J68" s="50">
        <v>32</v>
      </c>
      <c r="K68" s="39">
        <f>TIME(Tabulka4[[#This Row],[hod]],Tabulka4[[#This Row],[min]],Tabulka4[[#This Row],[sek]])</f>
        <v>4.0648148148148149E-2</v>
      </c>
      <c r="L68" s="17" t="str">
        <f>IF(ISBLANK(Tabulka4[[#This Row],[start. č.]]),"-",IF(Tabulka4[[#This Row],[příjmení a jméno]]="start. č. nebylo registrováno!","-",IF(VLOOKUP(Tabulka4[[#This Row],[start. č.]],'3. REGISTRACE'!B:G,6,0)=0,"-",VLOOKUP(Tabulka4[[#This Row],[start. č.]],'3. REGISTRACE'!B:G,6,0))))</f>
        <v>60+</v>
      </c>
      <c r="M68" s="41">
        <f>IF(Tabulka4[[#This Row],[kategorie]]="-","-",COUNTIFS(G$10:G68,Tabulka4[[#This Row],[m/ž]],L$10:L68,Tabulka4[[#This Row],[kategorie]]))</f>
        <v>4</v>
      </c>
      <c r="N68" s="54" t="str">
        <f>IF(AND(ISBLANK(H68),ISBLANK(I68),ISBLANK(J68)),"-",IF(K68&gt;=MAX(K$10:K68),"ok","chyba!!!"))</f>
        <v>ok</v>
      </c>
    </row>
    <row r="69" spans="2:14" x14ac:dyDescent="0.2">
      <c r="B69" s="41">
        <v>60</v>
      </c>
      <c r="C69" s="42">
        <v>213</v>
      </c>
      <c r="D69" s="20" t="str">
        <f>IF(ISBLANK(Tabulka4[[#This Row],[start. č.]]),"-",IF(ISERROR(VLOOKUP(Tabulka4[[#This Row],[start. č.]],'3. REGISTRACE'!B:F,2,0)),"start. č. nebylo registrováno!",VLOOKUP(Tabulka4[[#This Row],[start. č.]],'3. REGISTRACE'!B:F,2,0)))</f>
        <v>Jandus Tomáš</v>
      </c>
      <c r="E69" s="17">
        <f>IF(ISBLANK(Tabulka4[[#This Row],[start. č.]]),"-",IF(ISERROR(VLOOKUP(Tabulka4[[#This Row],[start. č.]],'3. REGISTRACE'!B:F,3,0)),"-",VLOOKUP(Tabulka4[[#This Row],[start. č.]],'3. REGISTRACE'!B:F,3,0)))</f>
        <v>1987</v>
      </c>
      <c r="F69" s="43" t="str">
        <f>IF(ISBLANK(Tabulka4[[#This Row],[start. č.]]),"-",IF(Tabulka4[[#This Row],[příjmení a jméno]]="start. č. nebylo registrováno!","-",IF(VLOOKUP(Tabulka4[[#This Row],[start. č.]],'3. REGISTRACE'!B:F,4,0)=0,"-",VLOOKUP(Tabulka4[[#This Row],[start. č.]],'3. REGISTRACE'!B:F,4,0))))</f>
        <v>AK Krioměříž</v>
      </c>
      <c r="G69" s="17" t="str">
        <f>IF(ISBLANK(Tabulka4[[#This Row],[start. č.]]),"-",IF(Tabulka4[[#This Row],[příjmení a jméno]]="start. č. nebylo registrováno!","-",IF(VLOOKUP(Tabulka4[[#This Row],[start. č.]],'3. REGISTRACE'!B:F,5,0)=0,"-",VLOOKUP(Tabulka4[[#This Row],[start. č.]],'3. REGISTRACE'!B:F,5,0))))</f>
        <v>M</v>
      </c>
      <c r="H69" s="49">
        <v>0</v>
      </c>
      <c r="I69" s="45">
        <v>58</v>
      </c>
      <c r="J69" s="50">
        <v>50</v>
      </c>
      <c r="K69" s="39">
        <f>TIME(Tabulka4[[#This Row],[hod]],Tabulka4[[#This Row],[min]],Tabulka4[[#This Row],[sek]])</f>
        <v>4.085648148148148E-2</v>
      </c>
      <c r="L69" s="17" t="str">
        <f>IF(ISBLANK(Tabulka4[[#This Row],[start. č.]]),"-",IF(Tabulka4[[#This Row],[příjmení a jméno]]="start. č. nebylo registrováno!","-",IF(VLOOKUP(Tabulka4[[#This Row],[start. č.]],'3. REGISTRACE'!B:G,6,0)=0,"-",VLOOKUP(Tabulka4[[#This Row],[start. č.]],'3. REGISTRACE'!B:G,6,0))))</f>
        <v>19-39</v>
      </c>
      <c r="M69" s="41">
        <f>IF(Tabulka4[[#This Row],[kategorie]]="-","-",COUNTIFS(G$10:G69,Tabulka4[[#This Row],[m/ž]],L$10:L69,Tabulka4[[#This Row],[kategorie]]))</f>
        <v>11</v>
      </c>
      <c r="N69" s="54" t="str">
        <f>IF(AND(ISBLANK(H69),ISBLANK(I69),ISBLANK(J69)),"-",IF(K69&gt;=MAX(K$10:K69),"ok","chyba!!!"))</f>
        <v>ok</v>
      </c>
    </row>
    <row r="70" spans="2:14" x14ac:dyDescent="0.2">
      <c r="B70" s="41">
        <v>61</v>
      </c>
      <c r="C70" s="42">
        <v>277</v>
      </c>
      <c r="D70" s="20" t="str">
        <f>IF(ISBLANK(Tabulka4[[#This Row],[start. č.]]),"-",IF(ISERROR(VLOOKUP(Tabulka4[[#This Row],[start. č.]],'3. REGISTRACE'!B:F,2,0)),"start. č. nebylo registrováno!",VLOOKUP(Tabulka4[[#This Row],[start. č.]],'3. REGISTRACE'!B:F,2,0)))</f>
        <v>Zodererová Václava</v>
      </c>
      <c r="E70" s="17">
        <f>IF(ISBLANK(Tabulka4[[#This Row],[start. č.]]),"-",IF(ISERROR(VLOOKUP(Tabulka4[[#This Row],[start. č.]],'3. REGISTRACE'!B:F,3,0)),"-",VLOOKUP(Tabulka4[[#This Row],[start. č.]],'3. REGISTRACE'!B:F,3,0)))</f>
        <v>1961</v>
      </c>
      <c r="F70" s="43" t="str">
        <f>IF(ISBLANK(Tabulka4[[#This Row],[start. č.]]),"-",IF(Tabulka4[[#This Row],[příjmení a jméno]]="start. č. nebylo registrováno!","-",IF(VLOOKUP(Tabulka4[[#This Row],[start. č.]],'3. REGISTRACE'!B:F,4,0)=0,"-",VLOOKUP(Tabulka4[[#This Row],[start. č.]],'3. REGISTRACE'!B:F,4,0))))</f>
        <v>Sokol Žižkov Praha</v>
      </c>
      <c r="G70" s="17" t="str">
        <f>IF(ISBLANK(Tabulka4[[#This Row],[start. č.]]),"-",IF(Tabulka4[[#This Row],[příjmení a jméno]]="start. č. nebylo registrováno!","-",IF(VLOOKUP(Tabulka4[[#This Row],[start. č.]],'3. REGISTRACE'!B:F,5,0)=0,"-",VLOOKUP(Tabulka4[[#This Row],[start. č.]],'3. REGISTRACE'!B:F,5,0))))</f>
        <v>Z</v>
      </c>
      <c r="H70" s="49">
        <v>1</v>
      </c>
      <c r="I70" s="45">
        <v>0</v>
      </c>
      <c r="J70" s="50">
        <v>0</v>
      </c>
      <c r="K70" s="39">
        <f>TIME(Tabulka4[[#This Row],[hod]],Tabulka4[[#This Row],[min]],Tabulka4[[#This Row],[sek]])</f>
        <v>4.1666666666666664E-2</v>
      </c>
      <c r="L70" s="17" t="str">
        <f>IF(ISBLANK(Tabulka4[[#This Row],[start. č.]]),"-",IF(Tabulka4[[#This Row],[příjmení a jméno]]="start. č. nebylo registrováno!","-",IF(VLOOKUP(Tabulka4[[#This Row],[start. č.]],'3. REGISTRACE'!B:G,6,0)=0,"-",VLOOKUP(Tabulka4[[#This Row],[start. č.]],'3. REGISTRACE'!B:G,6,0))))</f>
        <v>50+</v>
      </c>
      <c r="M70" s="41">
        <f>IF(Tabulka4[[#This Row],[kategorie]]="-","-",COUNTIFS(G$10:G70,Tabulka4[[#This Row],[m/ž]],L$10:L70,Tabulka4[[#This Row],[kategorie]]))</f>
        <v>6</v>
      </c>
      <c r="N70" s="54" t="str">
        <f>IF(AND(ISBLANK(H70),ISBLANK(I70),ISBLANK(J70)),"-",IF(K70&gt;=MAX(K$10:K70),"ok","chyba!!!"))</f>
        <v>ok</v>
      </c>
    </row>
    <row r="71" spans="2:14" x14ac:dyDescent="0.2">
      <c r="B71" s="41">
        <v>62</v>
      </c>
      <c r="C71" s="42">
        <v>206</v>
      </c>
      <c r="D71" s="20" t="str">
        <f>IF(ISBLANK(Tabulka4[[#This Row],[start. č.]]),"-",IF(ISERROR(VLOOKUP(Tabulka4[[#This Row],[start. č.]],'3. REGISTRACE'!B:F,2,0)),"start. č. nebylo registrováno!",VLOOKUP(Tabulka4[[#This Row],[start. č.]],'3. REGISTRACE'!B:F,2,0)))</f>
        <v>Pinl Michal</v>
      </c>
      <c r="E71" s="17">
        <f>IF(ISBLANK(Tabulka4[[#This Row],[start. č.]]),"-",IF(ISERROR(VLOOKUP(Tabulka4[[#This Row],[start. č.]],'3. REGISTRACE'!B:F,3,0)),"-",VLOOKUP(Tabulka4[[#This Row],[start. č.]],'3. REGISTRACE'!B:F,3,0)))</f>
        <v>1968</v>
      </c>
      <c r="F71" s="43" t="str">
        <f>IF(ISBLANK(Tabulka4[[#This Row],[start. č.]]),"-",IF(Tabulka4[[#This Row],[příjmení a jméno]]="start. č. nebylo registrováno!","-",IF(VLOOKUP(Tabulka4[[#This Row],[start. č.]],'3. REGISTRACE'!B:F,4,0)=0,"-",VLOOKUP(Tabulka4[[#This Row],[start. č.]],'3. REGISTRACE'!B:F,4,0))))</f>
        <v>JKM</v>
      </c>
      <c r="G71" s="17" t="str">
        <f>IF(ISBLANK(Tabulka4[[#This Row],[start. č.]]),"-",IF(Tabulka4[[#This Row],[příjmení a jméno]]="start. č. nebylo registrováno!","-",IF(VLOOKUP(Tabulka4[[#This Row],[start. č.]],'3. REGISTRACE'!B:F,5,0)=0,"-",VLOOKUP(Tabulka4[[#This Row],[start. č.]],'3. REGISTRACE'!B:F,5,0))))</f>
        <v>M</v>
      </c>
      <c r="H71" s="49">
        <v>1</v>
      </c>
      <c r="I71" s="45">
        <v>1</v>
      </c>
      <c r="J71" s="50">
        <v>42</v>
      </c>
      <c r="K71" s="39">
        <f>TIME(Tabulka4[[#This Row],[hod]],Tabulka4[[#This Row],[min]],Tabulka4[[#This Row],[sek]])</f>
        <v>4.2847222222222224E-2</v>
      </c>
      <c r="L71" s="17" t="str">
        <f>IF(ISBLANK(Tabulka4[[#This Row],[start. č.]]),"-",IF(Tabulka4[[#This Row],[příjmení a jméno]]="start. č. nebylo registrováno!","-",IF(VLOOKUP(Tabulka4[[#This Row],[start. č.]],'3. REGISTRACE'!B:G,6,0)=0,"-",VLOOKUP(Tabulka4[[#This Row],[start. č.]],'3. REGISTRACE'!B:G,6,0))))</f>
        <v>50-59</v>
      </c>
      <c r="M71" s="41">
        <f>IF(Tabulka4[[#This Row],[kategorie]]="-","-",COUNTIFS(G$10:G71,Tabulka4[[#This Row],[m/ž]],L$10:L71,Tabulka4[[#This Row],[kategorie]]))</f>
        <v>18</v>
      </c>
      <c r="N71" s="54" t="str">
        <f>IF(AND(ISBLANK(H71),ISBLANK(I71),ISBLANK(J71)),"-",IF(K71&gt;=MAX(K$10:K71),"ok","chyba!!!"))</f>
        <v>ok</v>
      </c>
    </row>
    <row r="72" spans="2:14" x14ac:dyDescent="0.2">
      <c r="B72" s="41">
        <v>63</v>
      </c>
      <c r="C72" s="42">
        <v>283</v>
      </c>
      <c r="D72" s="20" t="str">
        <f>IF(ISBLANK(Tabulka4[[#This Row],[start. č.]]),"-",IF(ISERROR(VLOOKUP(Tabulka4[[#This Row],[start. č.]],'3. REGISTRACE'!B:F,2,0)),"start. č. nebylo registrováno!",VLOOKUP(Tabulka4[[#This Row],[start. č.]],'3. REGISTRACE'!B:F,2,0)))</f>
        <v>Jančuchová Jitka</v>
      </c>
      <c r="E72" s="17">
        <f>IF(ISBLANK(Tabulka4[[#This Row],[start. č.]]),"-",IF(ISERROR(VLOOKUP(Tabulka4[[#This Row],[start. č.]],'3. REGISTRACE'!B:F,3,0)),"-",VLOOKUP(Tabulka4[[#This Row],[start. č.]],'3. REGISTRACE'!B:F,3,0)))</f>
        <v>1984</v>
      </c>
      <c r="F72" s="43" t="str">
        <f>IF(ISBLANK(Tabulka4[[#This Row],[start. č.]]),"-",IF(Tabulka4[[#This Row],[příjmení a jméno]]="start. č. nebylo registrováno!","-",IF(VLOOKUP(Tabulka4[[#This Row],[start. č.]],'3. REGISTRACE'!B:F,4,0)=0,"-",VLOOKUP(Tabulka4[[#This Row],[start. č.]],'3. REGISTRACE'!B:F,4,0))))</f>
        <v>-</v>
      </c>
      <c r="G72" s="17" t="str">
        <f>IF(ISBLANK(Tabulka4[[#This Row],[start. č.]]),"-",IF(Tabulka4[[#This Row],[příjmení a jméno]]="start. č. nebylo registrováno!","-",IF(VLOOKUP(Tabulka4[[#This Row],[start. č.]],'3. REGISTRACE'!B:F,5,0)=0,"-",VLOOKUP(Tabulka4[[#This Row],[start. č.]],'3. REGISTRACE'!B:F,5,0))))</f>
        <v>Z</v>
      </c>
      <c r="H72" s="49">
        <v>1</v>
      </c>
      <c r="I72" s="45">
        <v>4</v>
      </c>
      <c r="J72" s="50">
        <v>50</v>
      </c>
      <c r="K72" s="39">
        <f>TIME(Tabulka4[[#This Row],[hod]],Tabulka4[[#This Row],[min]],Tabulka4[[#This Row],[sek]])</f>
        <v>4.5023148148148145E-2</v>
      </c>
      <c r="L72" s="17" t="str">
        <f>IF(ISBLANK(Tabulka4[[#This Row],[start. č.]]),"-",IF(Tabulka4[[#This Row],[příjmení a jméno]]="start. č. nebylo registrováno!","-",IF(VLOOKUP(Tabulka4[[#This Row],[start. č.]],'3. REGISTRACE'!B:G,6,0)=0,"-",VLOOKUP(Tabulka4[[#This Row],[start. č.]],'3. REGISTRACE'!B:G,6,0))))</f>
        <v>35-49</v>
      </c>
      <c r="M72" s="41">
        <f>IF(Tabulka4[[#This Row],[kategorie]]="-","-",COUNTIFS(G$10:G72,Tabulka4[[#This Row],[m/ž]],L$10:L72,Tabulka4[[#This Row],[kategorie]]))</f>
        <v>6</v>
      </c>
      <c r="N72" s="54" t="str">
        <f>IF(AND(ISBLANK(H72),ISBLANK(I72),ISBLANK(J72)),"-",IF(K72&gt;=MAX(K$10:K72),"ok","chyba!!!"))</f>
        <v>ok</v>
      </c>
    </row>
    <row r="73" spans="2:14" x14ac:dyDescent="0.2">
      <c r="B73" s="41">
        <v>64</v>
      </c>
      <c r="C73" s="42">
        <v>270</v>
      </c>
      <c r="D73" s="20" t="str">
        <f>IF(ISBLANK(Tabulka4[[#This Row],[start. č.]]),"-",IF(ISERROR(VLOOKUP(Tabulka4[[#This Row],[start. č.]],'3. REGISTRACE'!B:F,2,0)),"start. č. nebylo registrováno!",VLOOKUP(Tabulka4[[#This Row],[start. č.]],'3. REGISTRACE'!B:F,2,0)))</f>
        <v>Meisl Petra</v>
      </c>
      <c r="E73" s="17">
        <f>IF(ISBLANK(Tabulka4[[#This Row],[start. č.]]),"-",IF(ISERROR(VLOOKUP(Tabulka4[[#This Row],[start. č.]],'3. REGISTRACE'!B:F,3,0)),"-",VLOOKUP(Tabulka4[[#This Row],[start. č.]],'3. REGISTRACE'!B:F,3,0)))</f>
        <v>1973</v>
      </c>
      <c r="F73" s="43" t="str">
        <f>IF(ISBLANK(Tabulka4[[#This Row],[start. č.]]),"-",IF(Tabulka4[[#This Row],[příjmení a jméno]]="start. č. nebylo registrováno!","-",IF(VLOOKUP(Tabulka4[[#This Row],[start. č.]],'3. REGISTRACE'!B:F,4,0)=0,"-",VLOOKUP(Tabulka4[[#This Row],[start. č.]],'3. REGISTRACE'!B:F,4,0))))</f>
        <v>JKM</v>
      </c>
      <c r="G73" s="17" t="str">
        <f>IF(ISBLANK(Tabulka4[[#This Row],[start. č.]]),"-",IF(Tabulka4[[#This Row],[příjmení a jméno]]="start. č. nebylo registrováno!","-",IF(VLOOKUP(Tabulka4[[#This Row],[start. č.]],'3. REGISTRACE'!B:F,5,0)=0,"-",VLOOKUP(Tabulka4[[#This Row],[start. č.]],'3. REGISTRACE'!B:F,5,0))))</f>
        <v>Z</v>
      </c>
      <c r="H73" s="49">
        <v>1</v>
      </c>
      <c r="I73" s="45">
        <v>12</v>
      </c>
      <c r="J73" s="50">
        <v>5</v>
      </c>
      <c r="K73" s="39">
        <f>TIME(Tabulka4[[#This Row],[hod]],Tabulka4[[#This Row],[min]],Tabulka4[[#This Row],[sek]])</f>
        <v>5.0057870370370371E-2</v>
      </c>
      <c r="L73" s="17" t="str">
        <f>IF(ISBLANK(Tabulka4[[#This Row],[start. č.]]),"-",IF(Tabulka4[[#This Row],[příjmení a jméno]]="start. č. nebylo registrováno!","-",IF(VLOOKUP(Tabulka4[[#This Row],[start. č.]],'3. REGISTRACE'!B:G,6,0)=0,"-",VLOOKUP(Tabulka4[[#This Row],[start. č.]],'3. REGISTRACE'!B:G,6,0))))</f>
        <v>50+</v>
      </c>
      <c r="M73" s="41">
        <f>IF(Tabulka4[[#This Row],[kategorie]]="-","-",COUNTIFS(G$10:G73,Tabulka4[[#This Row],[m/ž]],L$10:L73,Tabulka4[[#This Row],[kategorie]]))</f>
        <v>7</v>
      </c>
      <c r="N73" s="54" t="str">
        <f>IF(AND(ISBLANK(H73),ISBLANK(I73),ISBLANK(J73)),"-",IF(K73&gt;=MAX(K$10:K73),"ok","chyba!!!"))</f>
        <v>ok</v>
      </c>
    </row>
    <row r="74" spans="2:14" x14ac:dyDescent="0.2">
      <c r="B74" s="41">
        <v>65</v>
      </c>
      <c r="C74" s="42"/>
      <c r="D74" s="20" t="str">
        <f>IF(ISBLANK(Tabulka4[[#This Row],[start. č.]]),"-",IF(ISERROR(VLOOKUP(Tabulka4[[#This Row],[start. č.]],'3. REGISTRACE'!B:F,2,0)),"start. č. nebylo registrováno!",VLOOKUP(Tabulka4[[#This Row],[start. č.]],'3. REGISTRACE'!B:F,2,0)))</f>
        <v>-</v>
      </c>
      <c r="E74" s="17" t="str">
        <f>IF(ISBLANK(Tabulka4[[#This Row],[start. č.]]),"-",IF(ISERROR(VLOOKUP(Tabulka4[[#This Row],[start. č.]],'3. REGISTRACE'!B:F,3,0)),"-",VLOOKUP(Tabulka4[[#This Row],[start. č.]],'3. REGISTRACE'!B:F,3,0)))</f>
        <v>-</v>
      </c>
      <c r="F74" s="43" t="str">
        <f>IF(ISBLANK(Tabulka4[[#This Row],[start. č.]]),"-",IF(Tabulka4[[#This Row],[příjmení a jméno]]="start. č. nebylo registrováno!","-",IF(VLOOKUP(Tabulka4[[#This Row],[start. č.]],'3. REGISTRACE'!B:F,4,0)=0,"-",VLOOKUP(Tabulka4[[#This Row],[start. č.]],'3. REGISTRACE'!B:F,4,0))))</f>
        <v>-</v>
      </c>
      <c r="G74" s="17" t="str">
        <f>IF(ISBLANK(Tabulka4[[#This Row],[start. č.]]),"-",IF(Tabulka4[[#This Row],[příjmení a jméno]]="start. č. nebylo registrováno!","-",IF(VLOOKUP(Tabulka4[[#This Row],[start. č.]],'3. REGISTRACE'!B:F,5,0)=0,"-",VLOOKUP(Tabulka4[[#This Row],[start. č.]],'3. REGISTRACE'!B:F,5,0))))</f>
        <v>-</v>
      </c>
      <c r="H74" s="49"/>
      <c r="I74" s="45"/>
      <c r="J74" s="50"/>
      <c r="K74" s="39">
        <f>TIME(Tabulka4[[#This Row],[hod]],Tabulka4[[#This Row],[min]],Tabulka4[[#This Row],[sek]])</f>
        <v>0</v>
      </c>
      <c r="L74" s="17" t="str">
        <f>IF(ISBLANK(Tabulka4[[#This Row],[start. č.]]),"-",IF(Tabulka4[[#This Row],[příjmení a jméno]]="start. č. nebylo registrováno!","-",IF(VLOOKUP(Tabulka4[[#This Row],[start. č.]],'3. REGISTRACE'!B:G,6,0)=0,"-",VLOOKUP(Tabulka4[[#This Row],[start. č.]],'3. REGISTRACE'!B:G,6,0))))</f>
        <v>-</v>
      </c>
      <c r="M74" s="41" t="str">
        <f>IF(Tabulka4[[#This Row],[kategorie]]="-","-",COUNTIFS(G$10:G74,Tabulka4[[#This Row],[m/ž]],L$10:L74,Tabulka4[[#This Row],[kategorie]]))</f>
        <v>-</v>
      </c>
      <c r="N74" s="54" t="str">
        <f>IF(AND(ISBLANK(H74),ISBLANK(I74),ISBLANK(J74)),"-",IF(K74&gt;=MAX(K$10:K74),"ok","chyba!!!"))</f>
        <v>-</v>
      </c>
    </row>
    <row r="75" spans="2:14" x14ac:dyDescent="0.2">
      <c r="B75" s="41">
        <v>66</v>
      </c>
      <c r="C75" s="42"/>
      <c r="D75" s="20" t="str">
        <f>IF(ISBLANK(Tabulka4[[#This Row],[start. č.]]),"-",IF(ISERROR(VLOOKUP(Tabulka4[[#This Row],[start. č.]],'3. REGISTRACE'!B:F,2,0)),"start. č. nebylo registrováno!",VLOOKUP(Tabulka4[[#This Row],[start. č.]],'3. REGISTRACE'!B:F,2,0)))</f>
        <v>-</v>
      </c>
      <c r="E75" s="17" t="str">
        <f>IF(ISBLANK(Tabulka4[[#This Row],[start. č.]]),"-",IF(ISERROR(VLOOKUP(Tabulka4[[#This Row],[start. č.]],'3. REGISTRACE'!B:F,3,0)),"-",VLOOKUP(Tabulka4[[#This Row],[start. č.]],'3. REGISTRACE'!B:F,3,0)))</f>
        <v>-</v>
      </c>
      <c r="F75" s="43" t="str">
        <f>IF(ISBLANK(Tabulka4[[#This Row],[start. č.]]),"-",IF(Tabulka4[[#This Row],[příjmení a jméno]]="start. č. nebylo registrováno!","-",IF(VLOOKUP(Tabulka4[[#This Row],[start. č.]],'3. REGISTRACE'!B:F,4,0)=0,"-",VLOOKUP(Tabulka4[[#This Row],[start. č.]],'3. REGISTRACE'!B:F,4,0))))</f>
        <v>-</v>
      </c>
      <c r="G75" s="17" t="str">
        <f>IF(ISBLANK(Tabulka4[[#This Row],[start. č.]]),"-",IF(Tabulka4[[#This Row],[příjmení a jméno]]="start. č. nebylo registrováno!","-",IF(VLOOKUP(Tabulka4[[#This Row],[start. č.]],'3. REGISTRACE'!B:F,5,0)=0,"-",VLOOKUP(Tabulka4[[#This Row],[start. č.]],'3. REGISTRACE'!B:F,5,0))))</f>
        <v>-</v>
      </c>
      <c r="H75" s="49"/>
      <c r="I75" s="45"/>
      <c r="J75" s="50"/>
      <c r="K75" s="39">
        <f>TIME(Tabulka4[[#This Row],[hod]],Tabulka4[[#This Row],[min]],Tabulka4[[#This Row],[sek]])</f>
        <v>0</v>
      </c>
      <c r="L75" s="17" t="str">
        <f>IF(ISBLANK(Tabulka4[[#This Row],[start. č.]]),"-",IF(Tabulka4[[#This Row],[příjmení a jméno]]="start. č. nebylo registrováno!","-",IF(VLOOKUP(Tabulka4[[#This Row],[start. č.]],'3. REGISTRACE'!B:G,6,0)=0,"-",VLOOKUP(Tabulka4[[#This Row],[start. č.]],'3. REGISTRACE'!B:G,6,0))))</f>
        <v>-</v>
      </c>
      <c r="M75" s="41" t="str">
        <f>IF(Tabulka4[[#This Row],[kategorie]]="-","-",COUNTIFS(G$10:G75,Tabulka4[[#This Row],[m/ž]],L$10:L75,Tabulka4[[#This Row],[kategorie]]))</f>
        <v>-</v>
      </c>
      <c r="N75" s="54" t="str">
        <f>IF(AND(ISBLANK(H75),ISBLANK(I75),ISBLANK(J75)),"-",IF(K75&gt;=MAX(K$10:K75),"ok","chyba!!!"))</f>
        <v>-</v>
      </c>
    </row>
    <row r="76" spans="2:14" x14ac:dyDescent="0.2">
      <c r="B76" s="41">
        <v>67</v>
      </c>
      <c r="C76" s="42"/>
      <c r="D76" s="20" t="str">
        <f>IF(ISBLANK(Tabulka4[[#This Row],[start. č.]]),"-",IF(ISERROR(VLOOKUP(Tabulka4[[#This Row],[start. č.]],'3. REGISTRACE'!B:F,2,0)),"start. č. nebylo registrováno!",VLOOKUP(Tabulka4[[#This Row],[start. č.]],'3. REGISTRACE'!B:F,2,0)))</f>
        <v>-</v>
      </c>
      <c r="E76" s="17" t="str">
        <f>IF(ISBLANK(Tabulka4[[#This Row],[start. č.]]),"-",IF(ISERROR(VLOOKUP(Tabulka4[[#This Row],[start. č.]],'3. REGISTRACE'!B:F,3,0)),"-",VLOOKUP(Tabulka4[[#This Row],[start. č.]],'3. REGISTRACE'!B:F,3,0)))</f>
        <v>-</v>
      </c>
      <c r="F76" s="43" t="str">
        <f>IF(ISBLANK(Tabulka4[[#This Row],[start. č.]]),"-",IF(Tabulka4[[#This Row],[příjmení a jméno]]="start. č. nebylo registrováno!","-",IF(VLOOKUP(Tabulka4[[#This Row],[start. č.]],'3. REGISTRACE'!B:F,4,0)=0,"-",VLOOKUP(Tabulka4[[#This Row],[start. č.]],'3. REGISTRACE'!B:F,4,0))))</f>
        <v>-</v>
      </c>
      <c r="G76" s="17" t="str">
        <f>IF(ISBLANK(Tabulka4[[#This Row],[start. č.]]),"-",IF(Tabulka4[[#This Row],[příjmení a jméno]]="start. č. nebylo registrováno!","-",IF(VLOOKUP(Tabulka4[[#This Row],[start. č.]],'3. REGISTRACE'!B:F,5,0)=0,"-",VLOOKUP(Tabulka4[[#This Row],[start. č.]],'3. REGISTRACE'!B:F,5,0))))</f>
        <v>-</v>
      </c>
      <c r="H76" s="49"/>
      <c r="I76" s="45"/>
      <c r="J76" s="50"/>
      <c r="K76" s="39">
        <f>TIME(Tabulka4[[#This Row],[hod]],Tabulka4[[#This Row],[min]],Tabulka4[[#This Row],[sek]])</f>
        <v>0</v>
      </c>
      <c r="L76" s="17" t="str">
        <f>IF(ISBLANK(Tabulka4[[#This Row],[start. č.]]),"-",IF(Tabulka4[[#This Row],[příjmení a jméno]]="start. č. nebylo registrováno!","-",IF(VLOOKUP(Tabulka4[[#This Row],[start. č.]],'3. REGISTRACE'!B:G,6,0)=0,"-",VLOOKUP(Tabulka4[[#This Row],[start. č.]],'3. REGISTRACE'!B:G,6,0))))</f>
        <v>-</v>
      </c>
      <c r="M76" s="41" t="str">
        <f>IF(Tabulka4[[#This Row],[kategorie]]="-","-",COUNTIFS(G$10:G76,Tabulka4[[#This Row],[m/ž]],L$10:L76,Tabulka4[[#This Row],[kategorie]]))</f>
        <v>-</v>
      </c>
      <c r="N76" s="54" t="str">
        <f>IF(AND(ISBLANK(H76),ISBLANK(I76),ISBLANK(J76)),"-",IF(K76&gt;=MAX(K$10:K76),"ok","chyba!!!"))</f>
        <v>-</v>
      </c>
    </row>
    <row r="77" spans="2:14" x14ac:dyDescent="0.2">
      <c r="B77" s="41">
        <v>68</v>
      </c>
      <c r="C77" s="42"/>
      <c r="D77" s="20" t="str">
        <f>IF(ISBLANK(Tabulka4[[#This Row],[start. č.]]),"-",IF(ISERROR(VLOOKUP(Tabulka4[[#This Row],[start. č.]],'3. REGISTRACE'!B:F,2,0)),"start. č. nebylo registrováno!",VLOOKUP(Tabulka4[[#This Row],[start. č.]],'3. REGISTRACE'!B:F,2,0)))</f>
        <v>-</v>
      </c>
      <c r="E77" s="17" t="str">
        <f>IF(ISBLANK(Tabulka4[[#This Row],[start. č.]]),"-",IF(ISERROR(VLOOKUP(Tabulka4[[#This Row],[start. č.]],'3. REGISTRACE'!B:F,3,0)),"-",VLOOKUP(Tabulka4[[#This Row],[start. č.]],'3. REGISTRACE'!B:F,3,0)))</f>
        <v>-</v>
      </c>
      <c r="F77" s="43" t="str">
        <f>IF(ISBLANK(Tabulka4[[#This Row],[start. č.]]),"-",IF(Tabulka4[[#This Row],[příjmení a jméno]]="start. č. nebylo registrováno!","-",IF(VLOOKUP(Tabulka4[[#This Row],[start. č.]],'3. REGISTRACE'!B:F,4,0)=0,"-",VLOOKUP(Tabulka4[[#This Row],[start. č.]],'3. REGISTRACE'!B:F,4,0))))</f>
        <v>-</v>
      </c>
      <c r="G77" s="17" t="str">
        <f>IF(ISBLANK(Tabulka4[[#This Row],[start. č.]]),"-",IF(Tabulka4[[#This Row],[příjmení a jméno]]="start. č. nebylo registrováno!","-",IF(VLOOKUP(Tabulka4[[#This Row],[start. č.]],'3. REGISTRACE'!B:F,5,0)=0,"-",VLOOKUP(Tabulka4[[#This Row],[start. č.]],'3. REGISTRACE'!B:F,5,0))))</f>
        <v>-</v>
      </c>
      <c r="H77" s="49"/>
      <c r="I77" s="45"/>
      <c r="J77" s="50"/>
      <c r="K77" s="39">
        <f>TIME(Tabulka4[[#This Row],[hod]],Tabulka4[[#This Row],[min]],Tabulka4[[#This Row],[sek]])</f>
        <v>0</v>
      </c>
      <c r="L77" s="17" t="str">
        <f>IF(ISBLANK(Tabulka4[[#This Row],[start. č.]]),"-",IF(Tabulka4[[#This Row],[příjmení a jméno]]="start. č. nebylo registrováno!","-",IF(VLOOKUP(Tabulka4[[#This Row],[start. č.]],'3. REGISTRACE'!B:G,6,0)=0,"-",VLOOKUP(Tabulka4[[#This Row],[start. č.]],'3. REGISTRACE'!B:G,6,0))))</f>
        <v>-</v>
      </c>
      <c r="M77" s="41" t="str">
        <f>IF(Tabulka4[[#This Row],[kategorie]]="-","-",COUNTIFS(G$10:G77,Tabulka4[[#This Row],[m/ž]],L$10:L77,Tabulka4[[#This Row],[kategorie]]))</f>
        <v>-</v>
      </c>
      <c r="N77" s="54" t="str">
        <f>IF(AND(ISBLANK(H77),ISBLANK(I77),ISBLANK(J77)),"-",IF(K77&gt;=MAX(K$10:K77),"ok","chyba!!!"))</f>
        <v>-</v>
      </c>
    </row>
    <row r="78" spans="2:14" x14ac:dyDescent="0.2">
      <c r="B78" s="41">
        <v>69</v>
      </c>
      <c r="C78" s="42"/>
      <c r="D78" s="20" t="str">
        <f>IF(ISBLANK(Tabulka4[[#This Row],[start. č.]]),"-",IF(ISERROR(VLOOKUP(Tabulka4[[#This Row],[start. č.]],'3. REGISTRACE'!B:F,2,0)),"start. č. nebylo registrováno!",VLOOKUP(Tabulka4[[#This Row],[start. č.]],'3. REGISTRACE'!B:F,2,0)))</f>
        <v>-</v>
      </c>
      <c r="E78" s="17" t="str">
        <f>IF(ISBLANK(Tabulka4[[#This Row],[start. č.]]),"-",IF(ISERROR(VLOOKUP(Tabulka4[[#This Row],[start. č.]],'3. REGISTRACE'!B:F,3,0)),"-",VLOOKUP(Tabulka4[[#This Row],[start. č.]],'3. REGISTRACE'!B:F,3,0)))</f>
        <v>-</v>
      </c>
      <c r="F78" s="43" t="str">
        <f>IF(ISBLANK(Tabulka4[[#This Row],[start. č.]]),"-",IF(Tabulka4[[#This Row],[příjmení a jméno]]="start. č. nebylo registrováno!","-",IF(VLOOKUP(Tabulka4[[#This Row],[start. č.]],'3. REGISTRACE'!B:F,4,0)=0,"-",VLOOKUP(Tabulka4[[#This Row],[start. č.]],'3. REGISTRACE'!B:F,4,0))))</f>
        <v>-</v>
      </c>
      <c r="G78" s="17" t="str">
        <f>IF(ISBLANK(Tabulka4[[#This Row],[start. č.]]),"-",IF(Tabulka4[[#This Row],[příjmení a jméno]]="start. č. nebylo registrováno!","-",IF(VLOOKUP(Tabulka4[[#This Row],[start. č.]],'3. REGISTRACE'!B:F,5,0)=0,"-",VLOOKUP(Tabulka4[[#This Row],[start. č.]],'3. REGISTRACE'!B:F,5,0))))</f>
        <v>-</v>
      </c>
      <c r="H78" s="49"/>
      <c r="I78" s="45"/>
      <c r="J78" s="50"/>
      <c r="K78" s="39">
        <f>TIME(Tabulka4[[#This Row],[hod]],Tabulka4[[#This Row],[min]],Tabulka4[[#This Row],[sek]])</f>
        <v>0</v>
      </c>
      <c r="L78" s="17" t="str">
        <f>IF(ISBLANK(Tabulka4[[#This Row],[start. č.]]),"-",IF(Tabulka4[[#This Row],[příjmení a jméno]]="start. č. nebylo registrováno!","-",IF(VLOOKUP(Tabulka4[[#This Row],[start. č.]],'3. REGISTRACE'!B:G,6,0)=0,"-",VLOOKUP(Tabulka4[[#This Row],[start. č.]],'3. REGISTRACE'!B:G,6,0))))</f>
        <v>-</v>
      </c>
      <c r="M78" s="41" t="str">
        <f>IF(Tabulka4[[#This Row],[kategorie]]="-","-",COUNTIFS(G$10:G78,Tabulka4[[#This Row],[m/ž]],L$10:L78,Tabulka4[[#This Row],[kategorie]]))</f>
        <v>-</v>
      </c>
      <c r="N78" s="54" t="str">
        <f>IF(AND(ISBLANK(H78),ISBLANK(I78),ISBLANK(J78)),"-",IF(K78&gt;=MAX(K$10:K78),"ok","chyba!!!"))</f>
        <v>-</v>
      </c>
    </row>
    <row r="79" spans="2:14" x14ac:dyDescent="0.2">
      <c r="B79" s="41">
        <v>70</v>
      </c>
      <c r="C79" s="42"/>
      <c r="D79" s="20" t="str">
        <f>IF(ISBLANK(Tabulka4[[#This Row],[start. č.]]),"-",IF(ISERROR(VLOOKUP(Tabulka4[[#This Row],[start. č.]],'3. REGISTRACE'!B:F,2,0)),"start. č. nebylo registrováno!",VLOOKUP(Tabulka4[[#This Row],[start. č.]],'3. REGISTRACE'!B:F,2,0)))</f>
        <v>-</v>
      </c>
      <c r="E79" s="17" t="str">
        <f>IF(ISBLANK(Tabulka4[[#This Row],[start. č.]]),"-",IF(ISERROR(VLOOKUP(Tabulka4[[#This Row],[start. č.]],'3. REGISTRACE'!B:F,3,0)),"-",VLOOKUP(Tabulka4[[#This Row],[start. č.]],'3. REGISTRACE'!B:F,3,0)))</f>
        <v>-</v>
      </c>
      <c r="F79" s="43" t="str">
        <f>IF(ISBLANK(Tabulka4[[#This Row],[start. č.]]),"-",IF(Tabulka4[[#This Row],[příjmení a jméno]]="start. č. nebylo registrováno!","-",IF(VLOOKUP(Tabulka4[[#This Row],[start. č.]],'3. REGISTRACE'!B:F,4,0)=0,"-",VLOOKUP(Tabulka4[[#This Row],[start. č.]],'3. REGISTRACE'!B:F,4,0))))</f>
        <v>-</v>
      </c>
      <c r="G79" s="17" t="str">
        <f>IF(ISBLANK(Tabulka4[[#This Row],[start. č.]]),"-",IF(Tabulka4[[#This Row],[příjmení a jméno]]="start. č. nebylo registrováno!","-",IF(VLOOKUP(Tabulka4[[#This Row],[start. č.]],'3. REGISTRACE'!B:F,5,0)=0,"-",VLOOKUP(Tabulka4[[#This Row],[start. č.]],'3. REGISTRACE'!B:F,5,0))))</f>
        <v>-</v>
      </c>
      <c r="H79" s="49"/>
      <c r="I79" s="45"/>
      <c r="J79" s="50"/>
      <c r="K79" s="39">
        <f>TIME(Tabulka4[[#This Row],[hod]],Tabulka4[[#This Row],[min]],Tabulka4[[#This Row],[sek]])</f>
        <v>0</v>
      </c>
      <c r="L79" s="17" t="str">
        <f>IF(ISBLANK(Tabulka4[[#This Row],[start. č.]]),"-",IF(Tabulka4[[#This Row],[příjmení a jméno]]="start. č. nebylo registrováno!","-",IF(VLOOKUP(Tabulka4[[#This Row],[start. č.]],'3. REGISTRACE'!B:G,6,0)=0,"-",VLOOKUP(Tabulka4[[#This Row],[start. č.]],'3. REGISTRACE'!B:G,6,0))))</f>
        <v>-</v>
      </c>
      <c r="M79" s="41" t="str">
        <f>IF(Tabulka4[[#This Row],[kategorie]]="-","-",COUNTIFS(G$10:G79,Tabulka4[[#This Row],[m/ž]],L$10:L79,Tabulka4[[#This Row],[kategorie]]))</f>
        <v>-</v>
      </c>
      <c r="N79" s="54" t="str">
        <f>IF(AND(ISBLANK(H79),ISBLANK(I79),ISBLANK(J79)),"-",IF(K79&gt;=MAX(K$10:K79),"ok","chyba!!!"))</f>
        <v>-</v>
      </c>
    </row>
    <row r="80" spans="2:14" x14ac:dyDescent="0.2">
      <c r="B80" s="41">
        <v>71</v>
      </c>
      <c r="C80" s="42"/>
      <c r="D80" s="20" t="str">
        <f>IF(ISBLANK(Tabulka4[[#This Row],[start. č.]]),"-",IF(ISERROR(VLOOKUP(Tabulka4[[#This Row],[start. č.]],'3. REGISTRACE'!B:F,2,0)),"start. č. nebylo registrováno!",VLOOKUP(Tabulka4[[#This Row],[start. č.]],'3. REGISTRACE'!B:F,2,0)))</f>
        <v>-</v>
      </c>
      <c r="E80" s="17" t="str">
        <f>IF(ISBLANK(Tabulka4[[#This Row],[start. č.]]),"-",IF(ISERROR(VLOOKUP(Tabulka4[[#This Row],[start. č.]],'3. REGISTRACE'!B:F,3,0)),"-",VLOOKUP(Tabulka4[[#This Row],[start. č.]],'3. REGISTRACE'!B:F,3,0)))</f>
        <v>-</v>
      </c>
      <c r="F80" s="43" t="str">
        <f>IF(ISBLANK(Tabulka4[[#This Row],[start. č.]]),"-",IF(Tabulka4[[#This Row],[příjmení a jméno]]="start. č. nebylo registrováno!","-",IF(VLOOKUP(Tabulka4[[#This Row],[start. č.]],'3. REGISTRACE'!B:F,4,0)=0,"-",VLOOKUP(Tabulka4[[#This Row],[start. č.]],'3. REGISTRACE'!B:F,4,0))))</f>
        <v>-</v>
      </c>
      <c r="G80" s="17" t="str">
        <f>IF(ISBLANK(Tabulka4[[#This Row],[start. č.]]),"-",IF(Tabulka4[[#This Row],[příjmení a jméno]]="start. č. nebylo registrováno!","-",IF(VLOOKUP(Tabulka4[[#This Row],[start. č.]],'3. REGISTRACE'!B:F,5,0)=0,"-",VLOOKUP(Tabulka4[[#This Row],[start. č.]],'3. REGISTRACE'!B:F,5,0))))</f>
        <v>-</v>
      </c>
      <c r="H80" s="49"/>
      <c r="I80" s="45"/>
      <c r="J80" s="50"/>
      <c r="K80" s="39">
        <f>TIME(Tabulka4[[#This Row],[hod]],Tabulka4[[#This Row],[min]],Tabulka4[[#This Row],[sek]])</f>
        <v>0</v>
      </c>
      <c r="L80" s="17" t="str">
        <f>IF(ISBLANK(Tabulka4[[#This Row],[start. č.]]),"-",IF(Tabulka4[[#This Row],[příjmení a jméno]]="start. č. nebylo registrováno!","-",IF(VLOOKUP(Tabulka4[[#This Row],[start. č.]],'3. REGISTRACE'!B:G,6,0)=0,"-",VLOOKUP(Tabulka4[[#This Row],[start. č.]],'3. REGISTRACE'!B:G,6,0))))</f>
        <v>-</v>
      </c>
      <c r="M80" s="41" t="str">
        <f>IF(Tabulka4[[#This Row],[kategorie]]="-","-",COUNTIFS(G$10:G80,Tabulka4[[#This Row],[m/ž]],L$10:L80,Tabulka4[[#This Row],[kategorie]]))</f>
        <v>-</v>
      </c>
      <c r="N80" s="54" t="str">
        <f>IF(AND(ISBLANK(H80),ISBLANK(I80),ISBLANK(J80)),"-",IF(K80&gt;=MAX(K$10:K80),"ok","chyba!!!"))</f>
        <v>-</v>
      </c>
    </row>
    <row r="81" spans="2:14" x14ac:dyDescent="0.2">
      <c r="B81" s="41">
        <v>72</v>
      </c>
      <c r="C81" s="42"/>
      <c r="D81" s="20" t="str">
        <f>IF(ISBLANK(Tabulka4[[#This Row],[start. č.]]),"-",IF(ISERROR(VLOOKUP(Tabulka4[[#This Row],[start. č.]],'3. REGISTRACE'!B:F,2,0)),"start. č. nebylo registrováno!",VLOOKUP(Tabulka4[[#This Row],[start. č.]],'3. REGISTRACE'!B:F,2,0)))</f>
        <v>-</v>
      </c>
      <c r="E81" s="17" t="str">
        <f>IF(ISBLANK(Tabulka4[[#This Row],[start. č.]]),"-",IF(ISERROR(VLOOKUP(Tabulka4[[#This Row],[start. č.]],'3. REGISTRACE'!B:F,3,0)),"-",VLOOKUP(Tabulka4[[#This Row],[start. č.]],'3. REGISTRACE'!B:F,3,0)))</f>
        <v>-</v>
      </c>
      <c r="F81" s="43" t="str">
        <f>IF(ISBLANK(Tabulka4[[#This Row],[start. č.]]),"-",IF(Tabulka4[[#This Row],[příjmení a jméno]]="start. č. nebylo registrováno!","-",IF(VLOOKUP(Tabulka4[[#This Row],[start. č.]],'3. REGISTRACE'!B:F,4,0)=0,"-",VLOOKUP(Tabulka4[[#This Row],[start. č.]],'3. REGISTRACE'!B:F,4,0))))</f>
        <v>-</v>
      </c>
      <c r="G81" s="17" t="str">
        <f>IF(ISBLANK(Tabulka4[[#This Row],[start. č.]]),"-",IF(Tabulka4[[#This Row],[příjmení a jméno]]="start. č. nebylo registrováno!","-",IF(VLOOKUP(Tabulka4[[#This Row],[start. č.]],'3. REGISTRACE'!B:F,5,0)=0,"-",VLOOKUP(Tabulka4[[#This Row],[start. č.]],'3. REGISTRACE'!B:F,5,0))))</f>
        <v>-</v>
      </c>
      <c r="H81" s="49"/>
      <c r="I81" s="45"/>
      <c r="J81" s="50"/>
      <c r="K81" s="39">
        <f>TIME(Tabulka4[[#This Row],[hod]],Tabulka4[[#This Row],[min]],Tabulka4[[#This Row],[sek]])</f>
        <v>0</v>
      </c>
      <c r="L81" s="17" t="str">
        <f>IF(ISBLANK(Tabulka4[[#This Row],[start. č.]]),"-",IF(Tabulka4[[#This Row],[příjmení a jméno]]="start. č. nebylo registrováno!","-",IF(VLOOKUP(Tabulka4[[#This Row],[start. č.]],'3. REGISTRACE'!B:G,6,0)=0,"-",VLOOKUP(Tabulka4[[#This Row],[start. č.]],'3. REGISTRACE'!B:G,6,0))))</f>
        <v>-</v>
      </c>
      <c r="M81" s="41" t="str">
        <f>IF(Tabulka4[[#This Row],[kategorie]]="-","-",COUNTIFS(G$10:G81,Tabulka4[[#This Row],[m/ž]],L$10:L81,Tabulka4[[#This Row],[kategorie]]))</f>
        <v>-</v>
      </c>
      <c r="N81" s="54" t="str">
        <f>IF(AND(ISBLANK(H81),ISBLANK(I81),ISBLANK(J81)),"-",IF(K81&gt;=MAX(K$10:K81),"ok","chyba!!!"))</f>
        <v>-</v>
      </c>
    </row>
    <row r="82" spans="2:14" x14ac:dyDescent="0.2">
      <c r="B82" s="41">
        <v>73</v>
      </c>
      <c r="C82" s="42"/>
      <c r="D82" s="20" t="str">
        <f>IF(ISBLANK(Tabulka4[[#This Row],[start. č.]]),"-",IF(ISERROR(VLOOKUP(Tabulka4[[#This Row],[start. č.]],'3. REGISTRACE'!B:F,2,0)),"start. č. nebylo registrováno!",VLOOKUP(Tabulka4[[#This Row],[start. č.]],'3. REGISTRACE'!B:F,2,0)))</f>
        <v>-</v>
      </c>
      <c r="E82" s="17" t="str">
        <f>IF(ISBLANK(Tabulka4[[#This Row],[start. č.]]),"-",IF(ISERROR(VLOOKUP(Tabulka4[[#This Row],[start. č.]],'3. REGISTRACE'!B:F,3,0)),"-",VLOOKUP(Tabulka4[[#This Row],[start. č.]],'3. REGISTRACE'!B:F,3,0)))</f>
        <v>-</v>
      </c>
      <c r="F82" s="43" t="str">
        <f>IF(ISBLANK(Tabulka4[[#This Row],[start. č.]]),"-",IF(Tabulka4[[#This Row],[příjmení a jméno]]="start. č. nebylo registrováno!","-",IF(VLOOKUP(Tabulka4[[#This Row],[start. č.]],'3. REGISTRACE'!B:F,4,0)=0,"-",VLOOKUP(Tabulka4[[#This Row],[start. č.]],'3. REGISTRACE'!B:F,4,0))))</f>
        <v>-</v>
      </c>
      <c r="G82" s="17" t="str">
        <f>IF(ISBLANK(Tabulka4[[#This Row],[start. č.]]),"-",IF(Tabulka4[[#This Row],[příjmení a jméno]]="start. č. nebylo registrováno!","-",IF(VLOOKUP(Tabulka4[[#This Row],[start. č.]],'3. REGISTRACE'!B:F,5,0)=0,"-",VLOOKUP(Tabulka4[[#This Row],[start. č.]],'3. REGISTRACE'!B:F,5,0))))</f>
        <v>-</v>
      </c>
      <c r="H82" s="49"/>
      <c r="I82" s="45"/>
      <c r="J82" s="50"/>
      <c r="K82" s="39">
        <f>TIME(Tabulka4[[#This Row],[hod]],Tabulka4[[#This Row],[min]],Tabulka4[[#This Row],[sek]])</f>
        <v>0</v>
      </c>
      <c r="L82" s="17" t="str">
        <f>IF(ISBLANK(Tabulka4[[#This Row],[start. č.]]),"-",IF(Tabulka4[[#This Row],[příjmení a jméno]]="start. č. nebylo registrováno!","-",IF(VLOOKUP(Tabulka4[[#This Row],[start. č.]],'3. REGISTRACE'!B:G,6,0)=0,"-",VLOOKUP(Tabulka4[[#This Row],[start. č.]],'3. REGISTRACE'!B:G,6,0))))</f>
        <v>-</v>
      </c>
      <c r="M82" s="41" t="str">
        <f>IF(Tabulka4[[#This Row],[kategorie]]="-","-",COUNTIFS(G$10:G82,Tabulka4[[#This Row],[m/ž]],L$10:L82,Tabulka4[[#This Row],[kategorie]]))</f>
        <v>-</v>
      </c>
      <c r="N82" s="54" t="str">
        <f>IF(AND(ISBLANK(H82),ISBLANK(I82),ISBLANK(J82)),"-",IF(K82&gt;=MAX(K$10:K82),"ok","chyba!!!"))</f>
        <v>-</v>
      </c>
    </row>
    <row r="83" spans="2:14" x14ac:dyDescent="0.2">
      <c r="B83" s="41">
        <v>74</v>
      </c>
      <c r="C83" s="42"/>
      <c r="D83" s="20" t="str">
        <f>IF(ISBLANK(Tabulka4[[#This Row],[start. č.]]),"-",IF(ISERROR(VLOOKUP(Tabulka4[[#This Row],[start. č.]],'3. REGISTRACE'!B:F,2,0)),"start. č. nebylo registrováno!",VLOOKUP(Tabulka4[[#This Row],[start. č.]],'3. REGISTRACE'!B:F,2,0)))</f>
        <v>-</v>
      </c>
      <c r="E83" s="17" t="str">
        <f>IF(ISBLANK(Tabulka4[[#This Row],[start. č.]]),"-",IF(ISERROR(VLOOKUP(Tabulka4[[#This Row],[start. č.]],'3. REGISTRACE'!B:F,3,0)),"-",VLOOKUP(Tabulka4[[#This Row],[start. č.]],'3. REGISTRACE'!B:F,3,0)))</f>
        <v>-</v>
      </c>
      <c r="F83" s="43" t="str">
        <f>IF(ISBLANK(Tabulka4[[#This Row],[start. č.]]),"-",IF(Tabulka4[[#This Row],[příjmení a jméno]]="start. č. nebylo registrováno!","-",IF(VLOOKUP(Tabulka4[[#This Row],[start. č.]],'3. REGISTRACE'!B:F,4,0)=0,"-",VLOOKUP(Tabulka4[[#This Row],[start. č.]],'3. REGISTRACE'!B:F,4,0))))</f>
        <v>-</v>
      </c>
      <c r="G83" s="17" t="str">
        <f>IF(ISBLANK(Tabulka4[[#This Row],[start. č.]]),"-",IF(Tabulka4[[#This Row],[příjmení a jméno]]="start. č. nebylo registrováno!","-",IF(VLOOKUP(Tabulka4[[#This Row],[start. č.]],'3. REGISTRACE'!B:F,5,0)=0,"-",VLOOKUP(Tabulka4[[#This Row],[start. č.]],'3. REGISTRACE'!B:F,5,0))))</f>
        <v>-</v>
      </c>
      <c r="H83" s="49"/>
      <c r="I83" s="45"/>
      <c r="J83" s="50"/>
      <c r="K83" s="39">
        <f>TIME(Tabulka4[[#This Row],[hod]],Tabulka4[[#This Row],[min]],Tabulka4[[#This Row],[sek]])</f>
        <v>0</v>
      </c>
      <c r="L83" s="17" t="str">
        <f>IF(ISBLANK(Tabulka4[[#This Row],[start. č.]]),"-",IF(Tabulka4[[#This Row],[příjmení a jméno]]="start. č. nebylo registrováno!","-",IF(VLOOKUP(Tabulka4[[#This Row],[start. č.]],'3. REGISTRACE'!B:G,6,0)=0,"-",VLOOKUP(Tabulka4[[#This Row],[start. č.]],'3. REGISTRACE'!B:G,6,0))))</f>
        <v>-</v>
      </c>
      <c r="M83" s="41" t="str">
        <f>IF(Tabulka4[[#This Row],[kategorie]]="-","-",COUNTIFS(G$10:G83,Tabulka4[[#This Row],[m/ž]],L$10:L83,Tabulka4[[#This Row],[kategorie]]))</f>
        <v>-</v>
      </c>
      <c r="N83" s="54" t="str">
        <f>IF(AND(ISBLANK(H83),ISBLANK(I83),ISBLANK(J83)),"-",IF(K83&gt;=MAX(K$10:K83),"ok","chyba!!!"))</f>
        <v>-</v>
      </c>
    </row>
    <row r="84" spans="2:14" x14ac:dyDescent="0.2">
      <c r="B84" s="41">
        <v>75</v>
      </c>
      <c r="C84" s="42"/>
      <c r="D84" s="20" t="str">
        <f>IF(ISBLANK(Tabulka4[[#This Row],[start. č.]]),"-",IF(ISERROR(VLOOKUP(Tabulka4[[#This Row],[start. č.]],'3. REGISTRACE'!B:F,2,0)),"start. č. nebylo registrováno!",VLOOKUP(Tabulka4[[#This Row],[start. č.]],'3. REGISTRACE'!B:F,2,0)))</f>
        <v>-</v>
      </c>
      <c r="E84" s="17" t="str">
        <f>IF(ISBLANK(Tabulka4[[#This Row],[start. č.]]),"-",IF(ISERROR(VLOOKUP(Tabulka4[[#This Row],[start. č.]],'3. REGISTRACE'!B:F,3,0)),"-",VLOOKUP(Tabulka4[[#This Row],[start. č.]],'3. REGISTRACE'!B:F,3,0)))</f>
        <v>-</v>
      </c>
      <c r="F84" s="43" t="str">
        <f>IF(ISBLANK(Tabulka4[[#This Row],[start. č.]]),"-",IF(Tabulka4[[#This Row],[příjmení a jméno]]="start. č. nebylo registrováno!","-",IF(VLOOKUP(Tabulka4[[#This Row],[start. č.]],'3. REGISTRACE'!B:F,4,0)=0,"-",VLOOKUP(Tabulka4[[#This Row],[start. č.]],'3. REGISTRACE'!B:F,4,0))))</f>
        <v>-</v>
      </c>
      <c r="G84" s="17" t="str">
        <f>IF(ISBLANK(Tabulka4[[#This Row],[start. č.]]),"-",IF(Tabulka4[[#This Row],[příjmení a jméno]]="start. č. nebylo registrováno!","-",IF(VLOOKUP(Tabulka4[[#This Row],[start. č.]],'3. REGISTRACE'!B:F,5,0)=0,"-",VLOOKUP(Tabulka4[[#This Row],[start. č.]],'3. REGISTRACE'!B:F,5,0))))</f>
        <v>-</v>
      </c>
      <c r="H84" s="49"/>
      <c r="I84" s="45"/>
      <c r="J84" s="50"/>
      <c r="K84" s="39">
        <f>TIME(Tabulka4[[#This Row],[hod]],Tabulka4[[#This Row],[min]],Tabulka4[[#This Row],[sek]])</f>
        <v>0</v>
      </c>
      <c r="L84" s="17" t="str">
        <f>IF(ISBLANK(Tabulka4[[#This Row],[start. č.]]),"-",IF(Tabulka4[[#This Row],[příjmení a jméno]]="start. č. nebylo registrováno!","-",IF(VLOOKUP(Tabulka4[[#This Row],[start. č.]],'3. REGISTRACE'!B:G,6,0)=0,"-",VLOOKUP(Tabulka4[[#This Row],[start. č.]],'3. REGISTRACE'!B:G,6,0))))</f>
        <v>-</v>
      </c>
      <c r="M84" s="41" t="str">
        <f>IF(Tabulka4[[#This Row],[kategorie]]="-","-",COUNTIFS(G$10:G84,Tabulka4[[#This Row],[m/ž]],L$10:L84,Tabulka4[[#This Row],[kategorie]]))</f>
        <v>-</v>
      </c>
      <c r="N84" s="54" t="str">
        <f>IF(AND(ISBLANK(H84),ISBLANK(I84),ISBLANK(J84)),"-",IF(K84&gt;=MAX(K$10:K84),"ok","chyba!!!"))</f>
        <v>-</v>
      </c>
    </row>
    <row r="85" spans="2:14" x14ac:dyDescent="0.2">
      <c r="B85" s="41">
        <v>76</v>
      </c>
      <c r="C85" s="42"/>
      <c r="D85" s="20" t="str">
        <f>IF(ISBLANK(Tabulka4[[#This Row],[start. č.]]),"-",IF(ISERROR(VLOOKUP(Tabulka4[[#This Row],[start. č.]],'3. REGISTRACE'!B:F,2,0)),"start. č. nebylo registrováno!",VLOOKUP(Tabulka4[[#This Row],[start. č.]],'3. REGISTRACE'!B:F,2,0)))</f>
        <v>-</v>
      </c>
      <c r="E85" s="17" t="str">
        <f>IF(ISBLANK(Tabulka4[[#This Row],[start. č.]]),"-",IF(ISERROR(VLOOKUP(Tabulka4[[#This Row],[start. č.]],'3. REGISTRACE'!B:F,3,0)),"-",VLOOKUP(Tabulka4[[#This Row],[start. č.]],'3. REGISTRACE'!B:F,3,0)))</f>
        <v>-</v>
      </c>
      <c r="F85" s="43" t="str">
        <f>IF(ISBLANK(Tabulka4[[#This Row],[start. č.]]),"-",IF(Tabulka4[[#This Row],[příjmení a jméno]]="start. č. nebylo registrováno!","-",IF(VLOOKUP(Tabulka4[[#This Row],[start. č.]],'3. REGISTRACE'!B:F,4,0)=0,"-",VLOOKUP(Tabulka4[[#This Row],[start. č.]],'3. REGISTRACE'!B:F,4,0))))</f>
        <v>-</v>
      </c>
      <c r="G85" s="17" t="str">
        <f>IF(ISBLANK(Tabulka4[[#This Row],[start. č.]]),"-",IF(Tabulka4[[#This Row],[příjmení a jméno]]="start. č. nebylo registrováno!","-",IF(VLOOKUP(Tabulka4[[#This Row],[start. č.]],'3. REGISTRACE'!B:F,5,0)=0,"-",VLOOKUP(Tabulka4[[#This Row],[start. č.]],'3. REGISTRACE'!B:F,5,0))))</f>
        <v>-</v>
      </c>
      <c r="H85" s="49"/>
      <c r="I85" s="45"/>
      <c r="J85" s="50"/>
      <c r="K85" s="39">
        <f>TIME(Tabulka4[[#This Row],[hod]],Tabulka4[[#This Row],[min]],Tabulka4[[#This Row],[sek]])</f>
        <v>0</v>
      </c>
      <c r="L85" s="17" t="str">
        <f>IF(ISBLANK(Tabulka4[[#This Row],[start. č.]]),"-",IF(Tabulka4[[#This Row],[příjmení a jméno]]="start. č. nebylo registrováno!","-",IF(VLOOKUP(Tabulka4[[#This Row],[start. č.]],'3. REGISTRACE'!B:G,6,0)=0,"-",VLOOKUP(Tabulka4[[#This Row],[start. č.]],'3. REGISTRACE'!B:G,6,0))))</f>
        <v>-</v>
      </c>
      <c r="M85" s="41" t="str">
        <f>IF(Tabulka4[[#This Row],[kategorie]]="-","-",COUNTIFS(G$10:G85,Tabulka4[[#This Row],[m/ž]],L$10:L85,Tabulka4[[#This Row],[kategorie]]))</f>
        <v>-</v>
      </c>
      <c r="N85" s="54" t="str">
        <f>IF(AND(ISBLANK(H85),ISBLANK(I85),ISBLANK(J85)),"-",IF(K85&gt;=MAX(K$10:K85),"ok","chyba!!!"))</f>
        <v>-</v>
      </c>
    </row>
    <row r="86" spans="2:14" x14ac:dyDescent="0.2">
      <c r="B86" s="41">
        <v>77</v>
      </c>
      <c r="C86" s="42"/>
      <c r="D86" s="20" t="str">
        <f>IF(ISBLANK(Tabulka4[[#This Row],[start. č.]]),"-",IF(ISERROR(VLOOKUP(Tabulka4[[#This Row],[start. č.]],'3. REGISTRACE'!B:F,2,0)),"start. č. nebylo registrováno!",VLOOKUP(Tabulka4[[#This Row],[start. č.]],'3. REGISTRACE'!B:F,2,0)))</f>
        <v>-</v>
      </c>
      <c r="E86" s="17" t="str">
        <f>IF(ISBLANK(Tabulka4[[#This Row],[start. č.]]),"-",IF(ISERROR(VLOOKUP(Tabulka4[[#This Row],[start. č.]],'3. REGISTRACE'!B:F,3,0)),"-",VLOOKUP(Tabulka4[[#This Row],[start. č.]],'3. REGISTRACE'!B:F,3,0)))</f>
        <v>-</v>
      </c>
      <c r="F86" s="43" t="str">
        <f>IF(ISBLANK(Tabulka4[[#This Row],[start. č.]]),"-",IF(Tabulka4[[#This Row],[příjmení a jméno]]="start. č. nebylo registrováno!","-",IF(VLOOKUP(Tabulka4[[#This Row],[start. č.]],'3. REGISTRACE'!B:F,4,0)=0,"-",VLOOKUP(Tabulka4[[#This Row],[start. č.]],'3. REGISTRACE'!B:F,4,0))))</f>
        <v>-</v>
      </c>
      <c r="G86" s="17" t="str">
        <f>IF(ISBLANK(Tabulka4[[#This Row],[start. č.]]),"-",IF(Tabulka4[[#This Row],[příjmení a jméno]]="start. č. nebylo registrováno!","-",IF(VLOOKUP(Tabulka4[[#This Row],[start. č.]],'3. REGISTRACE'!B:F,5,0)=0,"-",VLOOKUP(Tabulka4[[#This Row],[start. č.]],'3. REGISTRACE'!B:F,5,0))))</f>
        <v>-</v>
      </c>
      <c r="H86" s="49"/>
      <c r="I86" s="45"/>
      <c r="J86" s="50"/>
      <c r="K86" s="39">
        <f>TIME(Tabulka4[[#This Row],[hod]],Tabulka4[[#This Row],[min]],Tabulka4[[#This Row],[sek]])</f>
        <v>0</v>
      </c>
      <c r="L86" s="17" t="str">
        <f>IF(ISBLANK(Tabulka4[[#This Row],[start. č.]]),"-",IF(Tabulka4[[#This Row],[příjmení a jméno]]="start. č. nebylo registrováno!","-",IF(VLOOKUP(Tabulka4[[#This Row],[start. č.]],'3. REGISTRACE'!B:G,6,0)=0,"-",VLOOKUP(Tabulka4[[#This Row],[start. č.]],'3. REGISTRACE'!B:G,6,0))))</f>
        <v>-</v>
      </c>
      <c r="M86" s="41" t="str">
        <f>IF(Tabulka4[[#This Row],[kategorie]]="-","-",COUNTIFS(G$10:G86,Tabulka4[[#This Row],[m/ž]],L$10:L86,Tabulka4[[#This Row],[kategorie]]))</f>
        <v>-</v>
      </c>
      <c r="N86" s="54" t="str">
        <f>IF(AND(ISBLANK(H86),ISBLANK(I86),ISBLANK(J86)),"-",IF(K86&gt;=MAX(K$10:K86),"ok","chyba!!!"))</f>
        <v>-</v>
      </c>
    </row>
    <row r="87" spans="2:14" x14ac:dyDescent="0.2">
      <c r="B87" s="41">
        <v>78</v>
      </c>
      <c r="C87" s="42"/>
      <c r="D87" s="20" t="str">
        <f>IF(ISBLANK(Tabulka4[[#This Row],[start. č.]]),"-",IF(ISERROR(VLOOKUP(Tabulka4[[#This Row],[start. č.]],'3. REGISTRACE'!B:F,2,0)),"start. č. nebylo registrováno!",VLOOKUP(Tabulka4[[#This Row],[start. č.]],'3. REGISTRACE'!B:F,2,0)))</f>
        <v>-</v>
      </c>
      <c r="E87" s="17" t="str">
        <f>IF(ISBLANK(Tabulka4[[#This Row],[start. č.]]),"-",IF(ISERROR(VLOOKUP(Tabulka4[[#This Row],[start. č.]],'3. REGISTRACE'!B:F,3,0)),"-",VLOOKUP(Tabulka4[[#This Row],[start. č.]],'3. REGISTRACE'!B:F,3,0)))</f>
        <v>-</v>
      </c>
      <c r="F87" s="43" t="str">
        <f>IF(ISBLANK(Tabulka4[[#This Row],[start. č.]]),"-",IF(Tabulka4[[#This Row],[příjmení a jméno]]="start. č. nebylo registrováno!","-",IF(VLOOKUP(Tabulka4[[#This Row],[start. č.]],'3. REGISTRACE'!B:F,4,0)=0,"-",VLOOKUP(Tabulka4[[#This Row],[start. č.]],'3. REGISTRACE'!B:F,4,0))))</f>
        <v>-</v>
      </c>
      <c r="G87" s="17" t="str">
        <f>IF(ISBLANK(Tabulka4[[#This Row],[start. č.]]),"-",IF(Tabulka4[[#This Row],[příjmení a jméno]]="start. č. nebylo registrováno!","-",IF(VLOOKUP(Tabulka4[[#This Row],[start. č.]],'3. REGISTRACE'!B:F,5,0)=0,"-",VLOOKUP(Tabulka4[[#This Row],[start. č.]],'3. REGISTRACE'!B:F,5,0))))</f>
        <v>-</v>
      </c>
      <c r="H87" s="49"/>
      <c r="I87" s="45"/>
      <c r="J87" s="50"/>
      <c r="K87" s="39">
        <f>TIME(Tabulka4[[#This Row],[hod]],Tabulka4[[#This Row],[min]],Tabulka4[[#This Row],[sek]])</f>
        <v>0</v>
      </c>
      <c r="L87" s="17" t="str">
        <f>IF(ISBLANK(Tabulka4[[#This Row],[start. č.]]),"-",IF(Tabulka4[[#This Row],[příjmení a jméno]]="start. č. nebylo registrováno!","-",IF(VLOOKUP(Tabulka4[[#This Row],[start. č.]],'3. REGISTRACE'!B:G,6,0)=0,"-",VLOOKUP(Tabulka4[[#This Row],[start. č.]],'3. REGISTRACE'!B:G,6,0))))</f>
        <v>-</v>
      </c>
      <c r="M87" s="41" t="str">
        <f>IF(Tabulka4[[#This Row],[kategorie]]="-","-",COUNTIFS(G$10:G87,Tabulka4[[#This Row],[m/ž]],L$10:L87,Tabulka4[[#This Row],[kategorie]]))</f>
        <v>-</v>
      </c>
      <c r="N87" s="54" t="str">
        <f>IF(AND(ISBLANK(H87),ISBLANK(I87),ISBLANK(J87)),"-",IF(K87&gt;=MAX(K$10:K87),"ok","chyba!!!"))</f>
        <v>-</v>
      </c>
    </row>
    <row r="88" spans="2:14" x14ac:dyDescent="0.2">
      <c r="B88" s="41">
        <v>79</v>
      </c>
      <c r="C88" s="42"/>
      <c r="D88" s="20" t="str">
        <f>IF(ISBLANK(Tabulka4[[#This Row],[start. č.]]),"-",IF(ISERROR(VLOOKUP(Tabulka4[[#This Row],[start. č.]],'3. REGISTRACE'!B:F,2,0)),"start. č. nebylo registrováno!",VLOOKUP(Tabulka4[[#This Row],[start. č.]],'3. REGISTRACE'!B:F,2,0)))</f>
        <v>-</v>
      </c>
      <c r="E88" s="17" t="str">
        <f>IF(ISBLANK(Tabulka4[[#This Row],[start. č.]]),"-",IF(ISERROR(VLOOKUP(Tabulka4[[#This Row],[start. č.]],'3. REGISTRACE'!B:F,3,0)),"-",VLOOKUP(Tabulka4[[#This Row],[start. č.]],'3. REGISTRACE'!B:F,3,0)))</f>
        <v>-</v>
      </c>
      <c r="F88" s="43" t="str">
        <f>IF(ISBLANK(Tabulka4[[#This Row],[start. č.]]),"-",IF(Tabulka4[[#This Row],[příjmení a jméno]]="start. č. nebylo registrováno!","-",IF(VLOOKUP(Tabulka4[[#This Row],[start. č.]],'3. REGISTRACE'!B:F,4,0)=0,"-",VLOOKUP(Tabulka4[[#This Row],[start. č.]],'3. REGISTRACE'!B:F,4,0))))</f>
        <v>-</v>
      </c>
      <c r="G88" s="17" t="str">
        <f>IF(ISBLANK(Tabulka4[[#This Row],[start. č.]]),"-",IF(Tabulka4[[#This Row],[příjmení a jméno]]="start. č. nebylo registrováno!","-",IF(VLOOKUP(Tabulka4[[#This Row],[start. č.]],'3. REGISTRACE'!B:F,5,0)=0,"-",VLOOKUP(Tabulka4[[#This Row],[start. č.]],'3. REGISTRACE'!B:F,5,0))))</f>
        <v>-</v>
      </c>
      <c r="H88" s="49"/>
      <c r="I88" s="45"/>
      <c r="J88" s="50"/>
      <c r="K88" s="39">
        <f>TIME(Tabulka4[[#This Row],[hod]],Tabulka4[[#This Row],[min]],Tabulka4[[#This Row],[sek]])</f>
        <v>0</v>
      </c>
      <c r="L88" s="17" t="str">
        <f>IF(ISBLANK(Tabulka4[[#This Row],[start. č.]]),"-",IF(Tabulka4[[#This Row],[příjmení a jméno]]="start. č. nebylo registrováno!","-",IF(VLOOKUP(Tabulka4[[#This Row],[start. č.]],'3. REGISTRACE'!B:G,6,0)=0,"-",VLOOKUP(Tabulka4[[#This Row],[start. č.]],'3. REGISTRACE'!B:G,6,0))))</f>
        <v>-</v>
      </c>
      <c r="M88" s="41" t="str">
        <f>IF(Tabulka4[[#This Row],[kategorie]]="-","-",COUNTIFS(G$10:G88,Tabulka4[[#This Row],[m/ž]],L$10:L88,Tabulka4[[#This Row],[kategorie]]))</f>
        <v>-</v>
      </c>
      <c r="N88" s="54" t="str">
        <f>IF(AND(ISBLANK(H88),ISBLANK(I88),ISBLANK(J88)),"-",IF(K88&gt;=MAX(K$10:K88),"ok","chyba!!!"))</f>
        <v>-</v>
      </c>
    </row>
    <row r="89" spans="2:14" x14ac:dyDescent="0.2">
      <c r="B89" s="41">
        <v>80</v>
      </c>
      <c r="C89" s="42"/>
      <c r="D89" s="20" t="str">
        <f>IF(ISBLANK(Tabulka4[[#This Row],[start. č.]]),"-",IF(ISERROR(VLOOKUP(Tabulka4[[#This Row],[start. č.]],'3. REGISTRACE'!B:F,2,0)),"start. č. nebylo registrováno!",VLOOKUP(Tabulka4[[#This Row],[start. č.]],'3. REGISTRACE'!B:F,2,0)))</f>
        <v>-</v>
      </c>
      <c r="E89" s="17" t="str">
        <f>IF(ISBLANK(Tabulka4[[#This Row],[start. č.]]),"-",IF(ISERROR(VLOOKUP(Tabulka4[[#This Row],[start. č.]],'3. REGISTRACE'!B:F,3,0)),"-",VLOOKUP(Tabulka4[[#This Row],[start. č.]],'3. REGISTRACE'!B:F,3,0)))</f>
        <v>-</v>
      </c>
      <c r="F89" s="43" t="str">
        <f>IF(ISBLANK(Tabulka4[[#This Row],[start. č.]]),"-",IF(Tabulka4[[#This Row],[příjmení a jméno]]="start. č. nebylo registrováno!","-",IF(VLOOKUP(Tabulka4[[#This Row],[start. č.]],'3. REGISTRACE'!B:F,4,0)=0,"-",VLOOKUP(Tabulka4[[#This Row],[start. č.]],'3. REGISTRACE'!B:F,4,0))))</f>
        <v>-</v>
      </c>
      <c r="G89" s="17" t="str">
        <f>IF(ISBLANK(Tabulka4[[#This Row],[start. č.]]),"-",IF(Tabulka4[[#This Row],[příjmení a jméno]]="start. č. nebylo registrováno!","-",IF(VLOOKUP(Tabulka4[[#This Row],[start. č.]],'3. REGISTRACE'!B:F,5,0)=0,"-",VLOOKUP(Tabulka4[[#This Row],[start. č.]],'3. REGISTRACE'!B:F,5,0))))</f>
        <v>-</v>
      </c>
      <c r="H89" s="49"/>
      <c r="I89" s="45"/>
      <c r="J89" s="50"/>
      <c r="K89" s="39">
        <f>TIME(Tabulka4[[#This Row],[hod]],Tabulka4[[#This Row],[min]],Tabulka4[[#This Row],[sek]])</f>
        <v>0</v>
      </c>
      <c r="L89" s="17" t="str">
        <f>IF(ISBLANK(Tabulka4[[#This Row],[start. č.]]),"-",IF(Tabulka4[[#This Row],[příjmení a jméno]]="start. č. nebylo registrováno!","-",IF(VLOOKUP(Tabulka4[[#This Row],[start. č.]],'3. REGISTRACE'!B:G,6,0)=0,"-",VLOOKUP(Tabulka4[[#This Row],[start. č.]],'3. REGISTRACE'!B:G,6,0))))</f>
        <v>-</v>
      </c>
      <c r="M89" s="41" t="str">
        <f>IF(Tabulka4[[#This Row],[kategorie]]="-","-",COUNTIFS(G$10:G89,Tabulka4[[#This Row],[m/ž]],L$10:L89,Tabulka4[[#This Row],[kategorie]]))</f>
        <v>-</v>
      </c>
      <c r="N89" s="54" t="str">
        <f>IF(AND(ISBLANK(H89),ISBLANK(I89),ISBLANK(J89)),"-",IF(K89&gt;=MAX(K$10:K89),"ok","chyba!!!"))</f>
        <v>-</v>
      </c>
    </row>
    <row r="90" spans="2:14" x14ac:dyDescent="0.2">
      <c r="B90" s="41">
        <v>81</v>
      </c>
      <c r="C90" s="42"/>
      <c r="D90" s="20" t="str">
        <f>IF(ISBLANK(Tabulka4[[#This Row],[start. č.]]),"-",IF(ISERROR(VLOOKUP(Tabulka4[[#This Row],[start. č.]],'3. REGISTRACE'!B:F,2,0)),"start. č. nebylo registrováno!",VLOOKUP(Tabulka4[[#This Row],[start. č.]],'3. REGISTRACE'!B:F,2,0)))</f>
        <v>-</v>
      </c>
      <c r="E90" s="17" t="str">
        <f>IF(ISBLANK(Tabulka4[[#This Row],[start. č.]]),"-",IF(ISERROR(VLOOKUP(Tabulka4[[#This Row],[start. č.]],'3. REGISTRACE'!B:F,3,0)),"-",VLOOKUP(Tabulka4[[#This Row],[start. č.]],'3. REGISTRACE'!B:F,3,0)))</f>
        <v>-</v>
      </c>
      <c r="F90" s="43" t="str">
        <f>IF(ISBLANK(Tabulka4[[#This Row],[start. č.]]),"-",IF(Tabulka4[[#This Row],[příjmení a jméno]]="start. č. nebylo registrováno!","-",IF(VLOOKUP(Tabulka4[[#This Row],[start. č.]],'3. REGISTRACE'!B:F,4,0)=0,"-",VLOOKUP(Tabulka4[[#This Row],[start. č.]],'3. REGISTRACE'!B:F,4,0))))</f>
        <v>-</v>
      </c>
      <c r="G90" s="17" t="str">
        <f>IF(ISBLANK(Tabulka4[[#This Row],[start. č.]]),"-",IF(Tabulka4[[#This Row],[příjmení a jméno]]="start. č. nebylo registrováno!","-",IF(VLOOKUP(Tabulka4[[#This Row],[start. č.]],'3. REGISTRACE'!B:F,5,0)=0,"-",VLOOKUP(Tabulka4[[#This Row],[start. č.]],'3. REGISTRACE'!B:F,5,0))))</f>
        <v>-</v>
      </c>
      <c r="H90" s="49"/>
      <c r="I90" s="45"/>
      <c r="J90" s="50"/>
      <c r="K90" s="39">
        <f>TIME(Tabulka4[[#This Row],[hod]],Tabulka4[[#This Row],[min]],Tabulka4[[#This Row],[sek]])</f>
        <v>0</v>
      </c>
      <c r="L90" s="17" t="str">
        <f>IF(ISBLANK(Tabulka4[[#This Row],[start. č.]]),"-",IF(Tabulka4[[#This Row],[příjmení a jméno]]="start. č. nebylo registrováno!","-",IF(VLOOKUP(Tabulka4[[#This Row],[start. č.]],'3. REGISTRACE'!B:G,6,0)=0,"-",VLOOKUP(Tabulka4[[#This Row],[start. č.]],'3. REGISTRACE'!B:G,6,0))))</f>
        <v>-</v>
      </c>
      <c r="M90" s="41" t="str">
        <f>IF(Tabulka4[[#This Row],[kategorie]]="-","-",COUNTIFS(G$10:G90,Tabulka4[[#This Row],[m/ž]],L$10:L90,Tabulka4[[#This Row],[kategorie]]))</f>
        <v>-</v>
      </c>
      <c r="N90" s="54" t="str">
        <f>IF(AND(ISBLANK(H90),ISBLANK(I90),ISBLANK(J90)),"-",IF(K90&gt;=MAX(K$10:K90),"ok","chyba!!!"))</f>
        <v>-</v>
      </c>
    </row>
    <row r="91" spans="2:14" x14ac:dyDescent="0.2">
      <c r="B91" s="41">
        <v>82</v>
      </c>
      <c r="C91" s="42"/>
      <c r="D91" s="20" t="str">
        <f>IF(ISBLANK(Tabulka4[[#This Row],[start. č.]]),"-",IF(ISERROR(VLOOKUP(Tabulka4[[#This Row],[start. č.]],'3. REGISTRACE'!B:F,2,0)),"start. č. nebylo registrováno!",VLOOKUP(Tabulka4[[#This Row],[start. č.]],'3. REGISTRACE'!B:F,2,0)))</f>
        <v>-</v>
      </c>
      <c r="E91" s="17" t="str">
        <f>IF(ISBLANK(Tabulka4[[#This Row],[start. č.]]),"-",IF(ISERROR(VLOOKUP(Tabulka4[[#This Row],[start. č.]],'3. REGISTRACE'!B:F,3,0)),"-",VLOOKUP(Tabulka4[[#This Row],[start. č.]],'3. REGISTRACE'!B:F,3,0)))</f>
        <v>-</v>
      </c>
      <c r="F91" s="43" t="str">
        <f>IF(ISBLANK(Tabulka4[[#This Row],[start. č.]]),"-",IF(Tabulka4[[#This Row],[příjmení a jméno]]="start. č. nebylo registrováno!","-",IF(VLOOKUP(Tabulka4[[#This Row],[start. č.]],'3. REGISTRACE'!B:F,4,0)=0,"-",VLOOKUP(Tabulka4[[#This Row],[start. č.]],'3. REGISTRACE'!B:F,4,0))))</f>
        <v>-</v>
      </c>
      <c r="G91" s="17" t="str">
        <f>IF(ISBLANK(Tabulka4[[#This Row],[start. č.]]),"-",IF(Tabulka4[[#This Row],[příjmení a jméno]]="start. č. nebylo registrováno!","-",IF(VLOOKUP(Tabulka4[[#This Row],[start. č.]],'3. REGISTRACE'!B:F,5,0)=0,"-",VLOOKUP(Tabulka4[[#This Row],[start. č.]],'3. REGISTRACE'!B:F,5,0))))</f>
        <v>-</v>
      </c>
      <c r="H91" s="49"/>
      <c r="I91" s="45"/>
      <c r="J91" s="50"/>
      <c r="K91" s="39">
        <f>TIME(Tabulka4[[#This Row],[hod]],Tabulka4[[#This Row],[min]],Tabulka4[[#This Row],[sek]])</f>
        <v>0</v>
      </c>
      <c r="L91" s="17" t="str">
        <f>IF(ISBLANK(Tabulka4[[#This Row],[start. č.]]),"-",IF(Tabulka4[[#This Row],[příjmení a jméno]]="start. č. nebylo registrováno!","-",IF(VLOOKUP(Tabulka4[[#This Row],[start. č.]],'3. REGISTRACE'!B:G,6,0)=0,"-",VLOOKUP(Tabulka4[[#This Row],[start. č.]],'3. REGISTRACE'!B:G,6,0))))</f>
        <v>-</v>
      </c>
      <c r="M91" s="41" t="str">
        <f>IF(Tabulka4[[#This Row],[kategorie]]="-","-",COUNTIFS(G$10:G91,Tabulka4[[#This Row],[m/ž]],L$10:L91,Tabulka4[[#This Row],[kategorie]]))</f>
        <v>-</v>
      </c>
      <c r="N91" s="54" t="str">
        <f>IF(AND(ISBLANK(H91),ISBLANK(I91),ISBLANK(J91)),"-",IF(K91&gt;=MAX(K$10:K91),"ok","chyba!!!"))</f>
        <v>-</v>
      </c>
    </row>
    <row r="92" spans="2:14" x14ac:dyDescent="0.2">
      <c r="B92" s="41">
        <v>83</v>
      </c>
      <c r="C92" s="42"/>
      <c r="D92" s="20" t="str">
        <f>IF(ISBLANK(Tabulka4[[#This Row],[start. č.]]),"-",IF(ISERROR(VLOOKUP(Tabulka4[[#This Row],[start. č.]],'3. REGISTRACE'!B:F,2,0)),"start. č. nebylo registrováno!",VLOOKUP(Tabulka4[[#This Row],[start. č.]],'3. REGISTRACE'!B:F,2,0)))</f>
        <v>-</v>
      </c>
      <c r="E92" s="17" t="str">
        <f>IF(ISBLANK(Tabulka4[[#This Row],[start. č.]]),"-",IF(ISERROR(VLOOKUP(Tabulka4[[#This Row],[start. č.]],'3. REGISTRACE'!B:F,3,0)),"-",VLOOKUP(Tabulka4[[#This Row],[start. č.]],'3. REGISTRACE'!B:F,3,0)))</f>
        <v>-</v>
      </c>
      <c r="F92" s="43" t="str">
        <f>IF(ISBLANK(Tabulka4[[#This Row],[start. č.]]),"-",IF(Tabulka4[[#This Row],[příjmení a jméno]]="start. č. nebylo registrováno!","-",IF(VLOOKUP(Tabulka4[[#This Row],[start. č.]],'3. REGISTRACE'!B:F,4,0)=0,"-",VLOOKUP(Tabulka4[[#This Row],[start. č.]],'3. REGISTRACE'!B:F,4,0))))</f>
        <v>-</v>
      </c>
      <c r="G92" s="17" t="str">
        <f>IF(ISBLANK(Tabulka4[[#This Row],[start. č.]]),"-",IF(Tabulka4[[#This Row],[příjmení a jméno]]="start. č. nebylo registrováno!","-",IF(VLOOKUP(Tabulka4[[#This Row],[start. č.]],'3. REGISTRACE'!B:F,5,0)=0,"-",VLOOKUP(Tabulka4[[#This Row],[start. č.]],'3. REGISTRACE'!B:F,5,0))))</f>
        <v>-</v>
      </c>
      <c r="H92" s="49"/>
      <c r="I92" s="45"/>
      <c r="J92" s="50"/>
      <c r="K92" s="39">
        <f>TIME(Tabulka4[[#This Row],[hod]],Tabulka4[[#This Row],[min]],Tabulka4[[#This Row],[sek]])</f>
        <v>0</v>
      </c>
      <c r="L92" s="17" t="str">
        <f>IF(ISBLANK(Tabulka4[[#This Row],[start. č.]]),"-",IF(Tabulka4[[#This Row],[příjmení a jméno]]="start. č. nebylo registrováno!","-",IF(VLOOKUP(Tabulka4[[#This Row],[start. č.]],'3. REGISTRACE'!B:G,6,0)=0,"-",VLOOKUP(Tabulka4[[#This Row],[start. č.]],'3. REGISTRACE'!B:G,6,0))))</f>
        <v>-</v>
      </c>
      <c r="M92" s="41" t="str">
        <f>IF(Tabulka4[[#This Row],[kategorie]]="-","-",COUNTIFS(G$10:G92,Tabulka4[[#This Row],[m/ž]],L$10:L92,Tabulka4[[#This Row],[kategorie]]))</f>
        <v>-</v>
      </c>
      <c r="N92" s="54" t="str">
        <f>IF(AND(ISBLANK(H92),ISBLANK(I92),ISBLANK(J92)),"-",IF(K92&gt;=MAX(K$10:K92),"ok","chyba!!!"))</f>
        <v>-</v>
      </c>
    </row>
    <row r="93" spans="2:14" x14ac:dyDescent="0.2">
      <c r="B93" s="41">
        <v>84</v>
      </c>
      <c r="C93" s="42"/>
      <c r="D93" s="20" t="str">
        <f>IF(ISBLANK(Tabulka4[[#This Row],[start. č.]]),"-",IF(ISERROR(VLOOKUP(Tabulka4[[#This Row],[start. č.]],'3. REGISTRACE'!B:F,2,0)),"start. č. nebylo registrováno!",VLOOKUP(Tabulka4[[#This Row],[start. č.]],'3. REGISTRACE'!B:F,2,0)))</f>
        <v>-</v>
      </c>
      <c r="E93" s="17" t="str">
        <f>IF(ISBLANK(Tabulka4[[#This Row],[start. č.]]),"-",IF(ISERROR(VLOOKUP(Tabulka4[[#This Row],[start. č.]],'3. REGISTRACE'!B:F,3,0)),"-",VLOOKUP(Tabulka4[[#This Row],[start. č.]],'3. REGISTRACE'!B:F,3,0)))</f>
        <v>-</v>
      </c>
      <c r="F93" s="43" t="str">
        <f>IF(ISBLANK(Tabulka4[[#This Row],[start. č.]]),"-",IF(Tabulka4[[#This Row],[příjmení a jméno]]="start. č. nebylo registrováno!","-",IF(VLOOKUP(Tabulka4[[#This Row],[start. č.]],'3. REGISTRACE'!B:F,4,0)=0,"-",VLOOKUP(Tabulka4[[#This Row],[start. č.]],'3. REGISTRACE'!B:F,4,0))))</f>
        <v>-</v>
      </c>
      <c r="G93" s="17" t="str">
        <f>IF(ISBLANK(Tabulka4[[#This Row],[start. č.]]),"-",IF(Tabulka4[[#This Row],[příjmení a jméno]]="start. č. nebylo registrováno!","-",IF(VLOOKUP(Tabulka4[[#This Row],[start. č.]],'3. REGISTRACE'!B:F,5,0)=0,"-",VLOOKUP(Tabulka4[[#This Row],[start. č.]],'3. REGISTRACE'!B:F,5,0))))</f>
        <v>-</v>
      </c>
      <c r="H93" s="49"/>
      <c r="I93" s="45"/>
      <c r="J93" s="50"/>
      <c r="K93" s="39">
        <f>TIME(Tabulka4[[#This Row],[hod]],Tabulka4[[#This Row],[min]],Tabulka4[[#This Row],[sek]])</f>
        <v>0</v>
      </c>
      <c r="L93" s="17" t="str">
        <f>IF(ISBLANK(Tabulka4[[#This Row],[start. č.]]),"-",IF(Tabulka4[[#This Row],[příjmení a jméno]]="start. č. nebylo registrováno!","-",IF(VLOOKUP(Tabulka4[[#This Row],[start. č.]],'3. REGISTRACE'!B:G,6,0)=0,"-",VLOOKUP(Tabulka4[[#This Row],[start. č.]],'3. REGISTRACE'!B:G,6,0))))</f>
        <v>-</v>
      </c>
      <c r="M93" s="41" t="str">
        <f>IF(Tabulka4[[#This Row],[kategorie]]="-","-",COUNTIFS(G$10:G93,Tabulka4[[#This Row],[m/ž]],L$10:L93,Tabulka4[[#This Row],[kategorie]]))</f>
        <v>-</v>
      </c>
      <c r="N93" s="54" t="str">
        <f>IF(AND(ISBLANK(H93),ISBLANK(I93),ISBLANK(J93)),"-",IF(K93&gt;=MAX(K$10:K93),"ok","chyba!!!"))</f>
        <v>-</v>
      </c>
    </row>
    <row r="94" spans="2:14" x14ac:dyDescent="0.2">
      <c r="B94" s="41">
        <v>85</v>
      </c>
      <c r="C94" s="42"/>
      <c r="D94" s="20" t="str">
        <f>IF(ISBLANK(Tabulka4[[#This Row],[start. č.]]),"-",IF(ISERROR(VLOOKUP(Tabulka4[[#This Row],[start. č.]],'3. REGISTRACE'!B:F,2,0)),"start. č. nebylo registrováno!",VLOOKUP(Tabulka4[[#This Row],[start. č.]],'3. REGISTRACE'!B:F,2,0)))</f>
        <v>-</v>
      </c>
      <c r="E94" s="17" t="str">
        <f>IF(ISBLANK(Tabulka4[[#This Row],[start. č.]]),"-",IF(ISERROR(VLOOKUP(Tabulka4[[#This Row],[start. č.]],'3. REGISTRACE'!B:F,3,0)),"-",VLOOKUP(Tabulka4[[#This Row],[start. č.]],'3. REGISTRACE'!B:F,3,0)))</f>
        <v>-</v>
      </c>
      <c r="F94" s="43" t="str">
        <f>IF(ISBLANK(Tabulka4[[#This Row],[start. č.]]),"-",IF(Tabulka4[[#This Row],[příjmení a jméno]]="start. č. nebylo registrováno!","-",IF(VLOOKUP(Tabulka4[[#This Row],[start. č.]],'3. REGISTRACE'!B:F,4,0)=0,"-",VLOOKUP(Tabulka4[[#This Row],[start. č.]],'3. REGISTRACE'!B:F,4,0))))</f>
        <v>-</v>
      </c>
      <c r="G94" s="17" t="str">
        <f>IF(ISBLANK(Tabulka4[[#This Row],[start. č.]]),"-",IF(Tabulka4[[#This Row],[příjmení a jméno]]="start. č. nebylo registrováno!","-",IF(VLOOKUP(Tabulka4[[#This Row],[start. č.]],'3. REGISTRACE'!B:F,5,0)=0,"-",VLOOKUP(Tabulka4[[#This Row],[start. č.]],'3. REGISTRACE'!B:F,5,0))))</f>
        <v>-</v>
      </c>
      <c r="H94" s="49"/>
      <c r="I94" s="45"/>
      <c r="J94" s="50"/>
      <c r="K94" s="39">
        <f>TIME(Tabulka4[[#This Row],[hod]],Tabulka4[[#This Row],[min]],Tabulka4[[#This Row],[sek]])</f>
        <v>0</v>
      </c>
      <c r="L94" s="17" t="str">
        <f>IF(ISBLANK(Tabulka4[[#This Row],[start. č.]]),"-",IF(Tabulka4[[#This Row],[příjmení a jméno]]="start. č. nebylo registrováno!","-",IF(VLOOKUP(Tabulka4[[#This Row],[start. č.]],'3. REGISTRACE'!B:G,6,0)=0,"-",VLOOKUP(Tabulka4[[#This Row],[start. č.]],'3. REGISTRACE'!B:G,6,0))))</f>
        <v>-</v>
      </c>
      <c r="M94" s="41" t="str">
        <f>IF(Tabulka4[[#This Row],[kategorie]]="-","-",COUNTIFS(G$10:G94,Tabulka4[[#This Row],[m/ž]],L$10:L94,Tabulka4[[#This Row],[kategorie]]))</f>
        <v>-</v>
      </c>
      <c r="N94" s="54" t="str">
        <f>IF(AND(ISBLANK(H94),ISBLANK(I94),ISBLANK(J94)),"-",IF(K94&gt;=MAX(K$10:K94),"ok","chyba!!!"))</f>
        <v>-</v>
      </c>
    </row>
    <row r="95" spans="2:14" x14ac:dyDescent="0.2">
      <c r="B95" s="41">
        <v>86</v>
      </c>
      <c r="C95" s="42"/>
      <c r="D95" s="20" t="str">
        <f>IF(ISBLANK(Tabulka4[[#This Row],[start. č.]]),"-",IF(ISERROR(VLOOKUP(Tabulka4[[#This Row],[start. č.]],'3. REGISTRACE'!B:F,2,0)),"start. č. nebylo registrováno!",VLOOKUP(Tabulka4[[#This Row],[start. č.]],'3. REGISTRACE'!B:F,2,0)))</f>
        <v>-</v>
      </c>
      <c r="E95" s="17" t="str">
        <f>IF(ISBLANK(Tabulka4[[#This Row],[start. č.]]),"-",IF(ISERROR(VLOOKUP(Tabulka4[[#This Row],[start. č.]],'3. REGISTRACE'!B:F,3,0)),"-",VLOOKUP(Tabulka4[[#This Row],[start. č.]],'3. REGISTRACE'!B:F,3,0)))</f>
        <v>-</v>
      </c>
      <c r="F95" s="43" t="str">
        <f>IF(ISBLANK(Tabulka4[[#This Row],[start. č.]]),"-",IF(Tabulka4[[#This Row],[příjmení a jméno]]="start. č. nebylo registrováno!","-",IF(VLOOKUP(Tabulka4[[#This Row],[start. č.]],'3. REGISTRACE'!B:F,4,0)=0,"-",VLOOKUP(Tabulka4[[#This Row],[start. č.]],'3. REGISTRACE'!B:F,4,0))))</f>
        <v>-</v>
      </c>
      <c r="G95" s="17" t="str">
        <f>IF(ISBLANK(Tabulka4[[#This Row],[start. č.]]),"-",IF(Tabulka4[[#This Row],[příjmení a jméno]]="start. č. nebylo registrováno!","-",IF(VLOOKUP(Tabulka4[[#This Row],[start. č.]],'3. REGISTRACE'!B:F,5,0)=0,"-",VLOOKUP(Tabulka4[[#This Row],[start. č.]],'3. REGISTRACE'!B:F,5,0))))</f>
        <v>-</v>
      </c>
      <c r="H95" s="49"/>
      <c r="I95" s="45"/>
      <c r="J95" s="50"/>
      <c r="K95" s="39">
        <f>TIME(Tabulka4[[#This Row],[hod]],Tabulka4[[#This Row],[min]],Tabulka4[[#This Row],[sek]])</f>
        <v>0</v>
      </c>
      <c r="L95" s="17" t="str">
        <f>IF(ISBLANK(Tabulka4[[#This Row],[start. č.]]),"-",IF(Tabulka4[[#This Row],[příjmení a jméno]]="start. č. nebylo registrováno!","-",IF(VLOOKUP(Tabulka4[[#This Row],[start. č.]],'3. REGISTRACE'!B:G,6,0)=0,"-",VLOOKUP(Tabulka4[[#This Row],[start. č.]],'3. REGISTRACE'!B:G,6,0))))</f>
        <v>-</v>
      </c>
      <c r="M95" s="41" t="str">
        <f>IF(Tabulka4[[#This Row],[kategorie]]="-","-",COUNTIFS(G$10:G95,Tabulka4[[#This Row],[m/ž]],L$10:L95,Tabulka4[[#This Row],[kategorie]]))</f>
        <v>-</v>
      </c>
      <c r="N95" s="54" t="str">
        <f>IF(AND(ISBLANK(H95),ISBLANK(I95),ISBLANK(J95)),"-",IF(K95&gt;=MAX(K$10:K95),"ok","chyba!!!"))</f>
        <v>-</v>
      </c>
    </row>
    <row r="96" spans="2:14" x14ac:dyDescent="0.2">
      <c r="B96" s="41">
        <v>87</v>
      </c>
      <c r="C96" s="42"/>
      <c r="D96" s="20" t="str">
        <f>IF(ISBLANK(Tabulka4[[#This Row],[start. č.]]),"-",IF(ISERROR(VLOOKUP(Tabulka4[[#This Row],[start. č.]],'3. REGISTRACE'!B:F,2,0)),"start. č. nebylo registrováno!",VLOOKUP(Tabulka4[[#This Row],[start. č.]],'3. REGISTRACE'!B:F,2,0)))</f>
        <v>-</v>
      </c>
      <c r="E96" s="17" t="str">
        <f>IF(ISBLANK(Tabulka4[[#This Row],[start. č.]]),"-",IF(ISERROR(VLOOKUP(Tabulka4[[#This Row],[start. č.]],'3. REGISTRACE'!B:F,3,0)),"-",VLOOKUP(Tabulka4[[#This Row],[start. č.]],'3. REGISTRACE'!B:F,3,0)))</f>
        <v>-</v>
      </c>
      <c r="F96" s="43" t="str">
        <f>IF(ISBLANK(Tabulka4[[#This Row],[start. č.]]),"-",IF(Tabulka4[[#This Row],[příjmení a jméno]]="start. č. nebylo registrováno!","-",IF(VLOOKUP(Tabulka4[[#This Row],[start. č.]],'3. REGISTRACE'!B:F,4,0)=0,"-",VLOOKUP(Tabulka4[[#This Row],[start. č.]],'3. REGISTRACE'!B:F,4,0))))</f>
        <v>-</v>
      </c>
      <c r="G96" s="17" t="str">
        <f>IF(ISBLANK(Tabulka4[[#This Row],[start. č.]]),"-",IF(Tabulka4[[#This Row],[příjmení a jméno]]="start. č. nebylo registrováno!","-",IF(VLOOKUP(Tabulka4[[#This Row],[start. č.]],'3. REGISTRACE'!B:F,5,0)=0,"-",VLOOKUP(Tabulka4[[#This Row],[start. č.]],'3. REGISTRACE'!B:F,5,0))))</f>
        <v>-</v>
      </c>
      <c r="H96" s="49"/>
      <c r="I96" s="45"/>
      <c r="J96" s="50"/>
      <c r="K96" s="39">
        <f>TIME(Tabulka4[[#This Row],[hod]],Tabulka4[[#This Row],[min]],Tabulka4[[#This Row],[sek]])</f>
        <v>0</v>
      </c>
      <c r="L96" s="17" t="str">
        <f>IF(ISBLANK(Tabulka4[[#This Row],[start. č.]]),"-",IF(Tabulka4[[#This Row],[příjmení a jméno]]="start. č. nebylo registrováno!","-",IF(VLOOKUP(Tabulka4[[#This Row],[start. č.]],'3. REGISTRACE'!B:G,6,0)=0,"-",VLOOKUP(Tabulka4[[#This Row],[start. č.]],'3. REGISTRACE'!B:G,6,0))))</f>
        <v>-</v>
      </c>
      <c r="M96" s="41" t="str">
        <f>IF(Tabulka4[[#This Row],[kategorie]]="-","-",COUNTIFS(G$10:G96,Tabulka4[[#This Row],[m/ž]],L$10:L96,Tabulka4[[#This Row],[kategorie]]))</f>
        <v>-</v>
      </c>
      <c r="N96" s="54" t="str">
        <f>IF(AND(ISBLANK(H96),ISBLANK(I96),ISBLANK(J96)),"-",IF(K96&gt;=MAX(K$10:K96),"ok","chyba!!!"))</f>
        <v>-</v>
      </c>
    </row>
    <row r="97" spans="2:14" x14ac:dyDescent="0.2">
      <c r="B97" s="41">
        <v>88</v>
      </c>
      <c r="C97" s="42"/>
      <c r="D97" s="20" t="str">
        <f>IF(ISBLANK(Tabulka4[[#This Row],[start. č.]]),"-",IF(ISERROR(VLOOKUP(Tabulka4[[#This Row],[start. č.]],'3. REGISTRACE'!B:F,2,0)),"start. č. nebylo registrováno!",VLOOKUP(Tabulka4[[#This Row],[start. č.]],'3. REGISTRACE'!B:F,2,0)))</f>
        <v>-</v>
      </c>
      <c r="E97" s="17" t="str">
        <f>IF(ISBLANK(Tabulka4[[#This Row],[start. č.]]),"-",IF(ISERROR(VLOOKUP(Tabulka4[[#This Row],[start. č.]],'3. REGISTRACE'!B:F,3,0)),"-",VLOOKUP(Tabulka4[[#This Row],[start. č.]],'3. REGISTRACE'!B:F,3,0)))</f>
        <v>-</v>
      </c>
      <c r="F97" s="43" t="str">
        <f>IF(ISBLANK(Tabulka4[[#This Row],[start. č.]]),"-",IF(Tabulka4[[#This Row],[příjmení a jméno]]="start. č. nebylo registrováno!","-",IF(VLOOKUP(Tabulka4[[#This Row],[start. č.]],'3. REGISTRACE'!B:F,4,0)=0,"-",VLOOKUP(Tabulka4[[#This Row],[start. č.]],'3. REGISTRACE'!B:F,4,0))))</f>
        <v>-</v>
      </c>
      <c r="G97" s="17" t="str">
        <f>IF(ISBLANK(Tabulka4[[#This Row],[start. č.]]),"-",IF(Tabulka4[[#This Row],[příjmení a jméno]]="start. č. nebylo registrováno!","-",IF(VLOOKUP(Tabulka4[[#This Row],[start. č.]],'3. REGISTRACE'!B:F,5,0)=0,"-",VLOOKUP(Tabulka4[[#This Row],[start. č.]],'3. REGISTRACE'!B:F,5,0))))</f>
        <v>-</v>
      </c>
      <c r="H97" s="49"/>
      <c r="I97" s="45"/>
      <c r="J97" s="50"/>
      <c r="K97" s="39">
        <f>TIME(Tabulka4[[#This Row],[hod]],Tabulka4[[#This Row],[min]],Tabulka4[[#This Row],[sek]])</f>
        <v>0</v>
      </c>
      <c r="L97" s="17" t="str">
        <f>IF(ISBLANK(Tabulka4[[#This Row],[start. č.]]),"-",IF(Tabulka4[[#This Row],[příjmení a jméno]]="start. č. nebylo registrováno!","-",IF(VLOOKUP(Tabulka4[[#This Row],[start. č.]],'3. REGISTRACE'!B:G,6,0)=0,"-",VLOOKUP(Tabulka4[[#This Row],[start. č.]],'3. REGISTRACE'!B:G,6,0))))</f>
        <v>-</v>
      </c>
      <c r="M97" s="41" t="str">
        <f>IF(Tabulka4[[#This Row],[kategorie]]="-","-",COUNTIFS(G$10:G97,Tabulka4[[#This Row],[m/ž]],L$10:L97,Tabulka4[[#This Row],[kategorie]]))</f>
        <v>-</v>
      </c>
      <c r="N97" s="54" t="str">
        <f>IF(AND(ISBLANK(H97),ISBLANK(I97),ISBLANK(J97)),"-",IF(K97&gt;=MAX(K$10:K97),"ok","chyba!!!"))</f>
        <v>-</v>
      </c>
    </row>
    <row r="98" spans="2:14" x14ac:dyDescent="0.2">
      <c r="B98" s="41">
        <v>89</v>
      </c>
      <c r="C98" s="42"/>
      <c r="D98" s="20" t="str">
        <f>IF(ISBLANK(Tabulka4[[#This Row],[start. č.]]),"-",IF(ISERROR(VLOOKUP(Tabulka4[[#This Row],[start. č.]],'3. REGISTRACE'!B:F,2,0)),"start. č. nebylo registrováno!",VLOOKUP(Tabulka4[[#This Row],[start. č.]],'3. REGISTRACE'!B:F,2,0)))</f>
        <v>-</v>
      </c>
      <c r="E98" s="17" t="str">
        <f>IF(ISBLANK(Tabulka4[[#This Row],[start. č.]]),"-",IF(ISERROR(VLOOKUP(Tabulka4[[#This Row],[start. č.]],'3. REGISTRACE'!B:F,3,0)),"-",VLOOKUP(Tabulka4[[#This Row],[start. č.]],'3. REGISTRACE'!B:F,3,0)))</f>
        <v>-</v>
      </c>
      <c r="F98" s="43" t="str">
        <f>IF(ISBLANK(Tabulka4[[#This Row],[start. č.]]),"-",IF(Tabulka4[[#This Row],[příjmení a jméno]]="start. č. nebylo registrováno!","-",IF(VLOOKUP(Tabulka4[[#This Row],[start. č.]],'3. REGISTRACE'!B:F,4,0)=0,"-",VLOOKUP(Tabulka4[[#This Row],[start. č.]],'3. REGISTRACE'!B:F,4,0))))</f>
        <v>-</v>
      </c>
      <c r="G98" s="17" t="str">
        <f>IF(ISBLANK(Tabulka4[[#This Row],[start. č.]]),"-",IF(Tabulka4[[#This Row],[příjmení a jméno]]="start. č. nebylo registrováno!","-",IF(VLOOKUP(Tabulka4[[#This Row],[start. č.]],'3. REGISTRACE'!B:F,5,0)=0,"-",VLOOKUP(Tabulka4[[#This Row],[start. č.]],'3. REGISTRACE'!B:F,5,0))))</f>
        <v>-</v>
      </c>
      <c r="H98" s="49"/>
      <c r="I98" s="45"/>
      <c r="J98" s="50"/>
      <c r="K98" s="39">
        <f>TIME(Tabulka4[[#This Row],[hod]],Tabulka4[[#This Row],[min]],Tabulka4[[#This Row],[sek]])</f>
        <v>0</v>
      </c>
      <c r="L98" s="17" t="str">
        <f>IF(ISBLANK(Tabulka4[[#This Row],[start. č.]]),"-",IF(Tabulka4[[#This Row],[příjmení a jméno]]="start. č. nebylo registrováno!","-",IF(VLOOKUP(Tabulka4[[#This Row],[start. č.]],'3. REGISTRACE'!B:G,6,0)=0,"-",VLOOKUP(Tabulka4[[#This Row],[start. č.]],'3. REGISTRACE'!B:G,6,0))))</f>
        <v>-</v>
      </c>
      <c r="M98" s="41" t="str">
        <f>IF(Tabulka4[[#This Row],[kategorie]]="-","-",COUNTIFS(G$10:G98,Tabulka4[[#This Row],[m/ž]],L$10:L98,Tabulka4[[#This Row],[kategorie]]))</f>
        <v>-</v>
      </c>
      <c r="N98" s="54" t="str">
        <f>IF(AND(ISBLANK(H98),ISBLANK(I98),ISBLANK(J98)),"-",IF(K98&gt;=MAX(K$10:K98),"ok","chyba!!!"))</f>
        <v>-</v>
      </c>
    </row>
    <row r="99" spans="2:14" x14ac:dyDescent="0.2">
      <c r="B99" s="41">
        <v>90</v>
      </c>
      <c r="C99" s="42"/>
      <c r="D99" s="20" t="str">
        <f>IF(ISBLANK(Tabulka4[[#This Row],[start. č.]]),"-",IF(ISERROR(VLOOKUP(Tabulka4[[#This Row],[start. č.]],'3. REGISTRACE'!B:F,2,0)),"start. č. nebylo registrováno!",VLOOKUP(Tabulka4[[#This Row],[start. č.]],'3. REGISTRACE'!B:F,2,0)))</f>
        <v>-</v>
      </c>
      <c r="E99" s="17" t="str">
        <f>IF(ISBLANK(Tabulka4[[#This Row],[start. č.]]),"-",IF(ISERROR(VLOOKUP(Tabulka4[[#This Row],[start. č.]],'3. REGISTRACE'!B:F,3,0)),"-",VLOOKUP(Tabulka4[[#This Row],[start. č.]],'3. REGISTRACE'!B:F,3,0)))</f>
        <v>-</v>
      </c>
      <c r="F99" s="43" t="str">
        <f>IF(ISBLANK(Tabulka4[[#This Row],[start. č.]]),"-",IF(Tabulka4[[#This Row],[příjmení a jméno]]="start. č. nebylo registrováno!","-",IF(VLOOKUP(Tabulka4[[#This Row],[start. č.]],'3. REGISTRACE'!B:F,4,0)=0,"-",VLOOKUP(Tabulka4[[#This Row],[start. č.]],'3. REGISTRACE'!B:F,4,0))))</f>
        <v>-</v>
      </c>
      <c r="G99" s="17" t="str">
        <f>IF(ISBLANK(Tabulka4[[#This Row],[start. č.]]),"-",IF(Tabulka4[[#This Row],[příjmení a jméno]]="start. č. nebylo registrováno!","-",IF(VLOOKUP(Tabulka4[[#This Row],[start. č.]],'3. REGISTRACE'!B:F,5,0)=0,"-",VLOOKUP(Tabulka4[[#This Row],[start. č.]],'3. REGISTRACE'!B:F,5,0))))</f>
        <v>-</v>
      </c>
      <c r="H99" s="49"/>
      <c r="I99" s="45"/>
      <c r="J99" s="50"/>
      <c r="K99" s="39">
        <f>TIME(Tabulka4[[#This Row],[hod]],Tabulka4[[#This Row],[min]],Tabulka4[[#This Row],[sek]])</f>
        <v>0</v>
      </c>
      <c r="L99" s="17" t="str">
        <f>IF(ISBLANK(Tabulka4[[#This Row],[start. č.]]),"-",IF(Tabulka4[[#This Row],[příjmení a jméno]]="start. č. nebylo registrováno!","-",IF(VLOOKUP(Tabulka4[[#This Row],[start. č.]],'3. REGISTRACE'!B:G,6,0)=0,"-",VLOOKUP(Tabulka4[[#This Row],[start. č.]],'3. REGISTRACE'!B:G,6,0))))</f>
        <v>-</v>
      </c>
      <c r="M99" s="41" t="str">
        <f>IF(Tabulka4[[#This Row],[kategorie]]="-","-",COUNTIFS(G$10:G99,Tabulka4[[#This Row],[m/ž]],L$10:L99,Tabulka4[[#This Row],[kategorie]]))</f>
        <v>-</v>
      </c>
      <c r="N99" s="54" t="str">
        <f>IF(AND(ISBLANK(H99),ISBLANK(I99),ISBLANK(J99)),"-",IF(K99&gt;=MAX(K$10:K99),"ok","chyba!!!"))</f>
        <v>-</v>
      </c>
    </row>
    <row r="100" spans="2:14" x14ac:dyDescent="0.2">
      <c r="B100" s="41">
        <v>91</v>
      </c>
      <c r="C100" s="42"/>
      <c r="D100" s="20" t="str">
        <f>IF(ISBLANK(Tabulka4[[#This Row],[start. č.]]),"-",IF(ISERROR(VLOOKUP(Tabulka4[[#This Row],[start. č.]],'3. REGISTRACE'!B:F,2,0)),"start. č. nebylo registrováno!",VLOOKUP(Tabulka4[[#This Row],[start. č.]],'3. REGISTRACE'!B:F,2,0)))</f>
        <v>-</v>
      </c>
      <c r="E100" s="17" t="str">
        <f>IF(ISBLANK(Tabulka4[[#This Row],[start. č.]]),"-",IF(ISERROR(VLOOKUP(Tabulka4[[#This Row],[start. č.]],'3. REGISTRACE'!B:F,3,0)),"-",VLOOKUP(Tabulka4[[#This Row],[start. č.]],'3. REGISTRACE'!B:F,3,0)))</f>
        <v>-</v>
      </c>
      <c r="F100" s="43" t="str">
        <f>IF(ISBLANK(Tabulka4[[#This Row],[start. č.]]),"-",IF(Tabulka4[[#This Row],[příjmení a jméno]]="start. č. nebylo registrováno!","-",IF(VLOOKUP(Tabulka4[[#This Row],[start. č.]],'3. REGISTRACE'!B:F,4,0)=0,"-",VLOOKUP(Tabulka4[[#This Row],[start. č.]],'3. REGISTRACE'!B:F,4,0))))</f>
        <v>-</v>
      </c>
      <c r="G100" s="17" t="str">
        <f>IF(ISBLANK(Tabulka4[[#This Row],[start. č.]]),"-",IF(Tabulka4[[#This Row],[příjmení a jméno]]="start. č. nebylo registrováno!","-",IF(VLOOKUP(Tabulka4[[#This Row],[start. č.]],'3. REGISTRACE'!B:F,5,0)=0,"-",VLOOKUP(Tabulka4[[#This Row],[start. č.]],'3. REGISTRACE'!B:F,5,0))))</f>
        <v>-</v>
      </c>
      <c r="H100" s="49"/>
      <c r="I100" s="45"/>
      <c r="J100" s="50"/>
      <c r="K100" s="39">
        <f>TIME(Tabulka4[[#This Row],[hod]],Tabulka4[[#This Row],[min]],Tabulka4[[#This Row],[sek]])</f>
        <v>0</v>
      </c>
      <c r="L100" s="17" t="str">
        <f>IF(ISBLANK(Tabulka4[[#This Row],[start. č.]]),"-",IF(Tabulka4[[#This Row],[příjmení a jméno]]="start. č. nebylo registrováno!","-",IF(VLOOKUP(Tabulka4[[#This Row],[start. č.]],'3. REGISTRACE'!B:G,6,0)=0,"-",VLOOKUP(Tabulka4[[#This Row],[start. č.]],'3. REGISTRACE'!B:G,6,0))))</f>
        <v>-</v>
      </c>
      <c r="M100" s="41" t="str">
        <f>IF(Tabulka4[[#This Row],[kategorie]]="-","-",COUNTIFS(G$10:G100,Tabulka4[[#This Row],[m/ž]],L$10:L100,Tabulka4[[#This Row],[kategorie]]))</f>
        <v>-</v>
      </c>
      <c r="N100" s="54" t="str">
        <f>IF(AND(ISBLANK(H100),ISBLANK(I100),ISBLANK(J100)),"-",IF(K100&gt;=MAX(K$10:K100),"ok","chyba!!!"))</f>
        <v>-</v>
      </c>
    </row>
    <row r="101" spans="2:14" x14ac:dyDescent="0.2">
      <c r="B101" s="41">
        <v>92</v>
      </c>
      <c r="C101" s="42"/>
      <c r="D101" s="20" t="str">
        <f>IF(ISBLANK(Tabulka4[[#This Row],[start. č.]]),"-",IF(ISERROR(VLOOKUP(Tabulka4[[#This Row],[start. č.]],'3. REGISTRACE'!B:F,2,0)),"start. č. nebylo registrováno!",VLOOKUP(Tabulka4[[#This Row],[start. č.]],'3. REGISTRACE'!B:F,2,0)))</f>
        <v>-</v>
      </c>
      <c r="E101" s="17" t="str">
        <f>IF(ISBLANK(Tabulka4[[#This Row],[start. č.]]),"-",IF(ISERROR(VLOOKUP(Tabulka4[[#This Row],[start. č.]],'3. REGISTRACE'!B:F,3,0)),"-",VLOOKUP(Tabulka4[[#This Row],[start. č.]],'3. REGISTRACE'!B:F,3,0)))</f>
        <v>-</v>
      </c>
      <c r="F101" s="43" t="str">
        <f>IF(ISBLANK(Tabulka4[[#This Row],[start. č.]]),"-",IF(Tabulka4[[#This Row],[příjmení a jméno]]="start. č. nebylo registrováno!","-",IF(VLOOKUP(Tabulka4[[#This Row],[start. č.]],'3. REGISTRACE'!B:F,4,0)=0,"-",VLOOKUP(Tabulka4[[#This Row],[start. č.]],'3. REGISTRACE'!B:F,4,0))))</f>
        <v>-</v>
      </c>
      <c r="G101" s="17" t="str">
        <f>IF(ISBLANK(Tabulka4[[#This Row],[start. č.]]),"-",IF(Tabulka4[[#This Row],[příjmení a jméno]]="start. č. nebylo registrováno!","-",IF(VLOOKUP(Tabulka4[[#This Row],[start. č.]],'3. REGISTRACE'!B:F,5,0)=0,"-",VLOOKUP(Tabulka4[[#This Row],[start. č.]],'3. REGISTRACE'!B:F,5,0))))</f>
        <v>-</v>
      </c>
      <c r="H101" s="49"/>
      <c r="I101" s="45"/>
      <c r="J101" s="50"/>
      <c r="K101" s="39">
        <f>TIME(Tabulka4[[#This Row],[hod]],Tabulka4[[#This Row],[min]],Tabulka4[[#This Row],[sek]])</f>
        <v>0</v>
      </c>
      <c r="L101" s="17" t="str">
        <f>IF(ISBLANK(Tabulka4[[#This Row],[start. č.]]),"-",IF(Tabulka4[[#This Row],[příjmení a jméno]]="start. č. nebylo registrováno!","-",IF(VLOOKUP(Tabulka4[[#This Row],[start. č.]],'3. REGISTRACE'!B:G,6,0)=0,"-",VLOOKUP(Tabulka4[[#This Row],[start. č.]],'3. REGISTRACE'!B:G,6,0))))</f>
        <v>-</v>
      </c>
      <c r="M101" s="41" t="str">
        <f>IF(Tabulka4[[#This Row],[kategorie]]="-","-",COUNTIFS(G$10:G101,Tabulka4[[#This Row],[m/ž]],L$10:L101,Tabulka4[[#This Row],[kategorie]]))</f>
        <v>-</v>
      </c>
      <c r="N101" s="54" t="str">
        <f>IF(AND(ISBLANK(H101),ISBLANK(I101),ISBLANK(J101)),"-",IF(K101&gt;=MAX(K$10:K101),"ok","chyba!!!"))</f>
        <v>-</v>
      </c>
    </row>
    <row r="102" spans="2:14" x14ac:dyDescent="0.2">
      <c r="B102" s="41">
        <v>93</v>
      </c>
      <c r="C102" s="42"/>
      <c r="D102" s="20" t="str">
        <f>IF(ISBLANK(Tabulka4[[#This Row],[start. č.]]),"-",IF(ISERROR(VLOOKUP(Tabulka4[[#This Row],[start. č.]],'3. REGISTRACE'!B:F,2,0)),"start. č. nebylo registrováno!",VLOOKUP(Tabulka4[[#This Row],[start. č.]],'3. REGISTRACE'!B:F,2,0)))</f>
        <v>-</v>
      </c>
      <c r="E102" s="17" t="str">
        <f>IF(ISBLANK(Tabulka4[[#This Row],[start. č.]]),"-",IF(ISERROR(VLOOKUP(Tabulka4[[#This Row],[start. č.]],'3. REGISTRACE'!B:F,3,0)),"-",VLOOKUP(Tabulka4[[#This Row],[start. č.]],'3. REGISTRACE'!B:F,3,0)))</f>
        <v>-</v>
      </c>
      <c r="F102" s="43" t="str">
        <f>IF(ISBLANK(Tabulka4[[#This Row],[start. č.]]),"-",IF(Tabulka4[[#This Row],[příjmení a jméno]]="start. č. nebylo registrováno!","-",IF(VLOOKUP(Tabulka4[[#This Row],[start. č.]],'3. REGISTRACE'!B:F,4,0)=0,"-",VLOOKUP(Tabulka4[[#This Row],[start. č.]],'3. REGISTRACE'!B:F,4,0))))</f>
        <v>-</v>
      </c>
      <c r="G102" s="17" t="str">
        <f>IF(ISBLANK(Tabulka4[[#This Row],[start. č.]]),"-",IF(Tabulka4[[#This Row],[příjmení a jméno]]="start. č. nebylo registrováno!","-",IF(VLOOKUP(Tabulka4[[#This Row],[start. č.]],'3. REGISTRACE'!B:F,5,0)=0,"-",VLOOKUP(Tabulka4[[#This Row],[start. č.]],'3. REGISTRACE'!B:F,5,0))))</f>
        <v>-</v>
      </c>
      <c r="H102" s="49"/>
      <c r="I102" s="45"/>
      <c r="J102" s="50"/>
      <c r="K102" s="39">
        <f>TIME(Tabulka4[[#This Row],[hod]],Tabulka4[[#This Row],[min]],Tabulka4[[#This Row],[sek]])</f>
        <v>0</v>
      </c>
      <c r="L102" s="17" t="str">
        <f>IF(ISBLANK(Tabulka4[[#This Row],[start. č.]]),"-",IF(Tabulka4[[#This Row],[příjmení a jméno]]="start. č. nebylo registrováno!","-",IF(VLOOKUP(Tabulka4[[#This Row],[start. č.]],'3. REGISTRACE'!B:G,6,0)=0,"-",VLOOKUP(Tabulka4[[#This Row],[start. č.]],'3. REGISTRACE'!B:G,6,0))))</f>
        <v>-</v>
      </c>
      <c r="M102" s="41" t="str">
        <f>IF(Tabulka4[[#This Row],[kategorie]]="-","-",COUNTIFS(G$10:G102,Tabulka4[[#This Row],[m/ž]],L$10:L102,Tabulka4[[#This Row],[kategorie]]))</f>
        <v>-</v>
      </c>
      <c r="N102" s="54" t="str">
        <f>IF(AND(ISBLANK(H102),ISBLANK(I102),ISBLANK(J102)),"-",IF(K102&gt;=MAX(K$10:K102),"ok","chyba!!!"))</f>
        <v>-</v>
      </c>
    </row>
    <row r="103" spans="2:14" x14ac:dyDescent="0.2">
      <c r="B103" s="41">
        <v>94</v>
      </c>
      <c r="C103" s="42"/>
      <c r="D103" s="20" t="str">
        <f>IF(ISBLANK(Tabulka4[[#This Row],[start. č.]]),"-",IF(ISERROR(VLOOKUP(Tabulka4[[#This Row],[start. č.]],'3. REGISTRACE'!B:F,2,0)),"start. č. nebylo registrováno!",VLOOKUP(Tabulka4[[#This Row],[start. č.]],'3. REGISTRACE'!B:F,2,0)))</f>
        <v>-</v>
      </c>
      <c r="E103" s="17" t="str">
        <f>IF(ISBLANK(Tabulka4[[#This Row],[start. č.]]),"-",IF(ISERROR(VLOOKUP(Tabulka4[[#This Row],[start. č.]],'3. REGISTRACE'!B:F,3,0)),"-",VLOOKUP(Tabulka4[[#This Row],[start. č.]],'3. REGISTRACE'!B:F,3,0)))</f>
        <v>-</v>
      </c>
      <c r="F103" s="43" t="str">
        <f>IF(ISBLANK(Tabulka4[[#This Row],[start. č.]]),"-",IF(Tabulka4[[#This Row],[příjmení a jméno]]="start. č. nebylo registrováno!","-",IF(VLOOKUP(Tabulka4[[#This Row],[start. č.]],'3. REGISTRACE'!B:F,4,0)=0,"-",VLOOKUP(Tabulka4[[#This Row],[start. č.]],'3. REGISTRACE'!B:F,4,0))))</f>
        <v>-</v>
      </c>
      <c r="G103" s="17" t="str">
        <f>IF(ISBLANK(Tabulka4[[#This Row],[start. č.]]),"-",IF(Tabulka4[[#This Row],[příjmení a jméno]]="start. č. nebylo registrováno!","-",IF(VLOOKUP(Tabulka4[[#This Row],[start. č.]],'3. REGISTRACE'!B:F,5,0)=0,"-",VLOOKUP(Tabulka4[[#This Row],[start. č.]],'3. REGISTRACE'!B:F,5,0))))</f>
        <v>-</v>
      </c>
      <c r="H103" s="49"/>
      <c r="I103" s="45"/>
      <c r="J103" s="50"/>
      <c r="K103" s="39">
        <f>TIME(Tabulka4[[#This Row],[hod]],Tabulka4[[#This Row],[min]],Tabulka4[[#This Row],[sek]])</f>
        <v>0</v>
      </c>
      <c r="L103" s="17" t="str">
        <f>IF(ISBLANK(Tabulka4[[#This Row],[start. č.]]),"-",IF(Tabulka4[[#This Row],[příjmení a jméno]]="start. č. nebylo registrováno!","-",IF(VLOOKUP(Tabulka4[[#This Row],[start. č.]],'3. REGISTRACE'!B:G,6,0)=0,"-",VLOOKUP(Tabulka4[[#This Row],[start. č.]],'3. REGISTRACE'!B:G,6,0))))</f>
        <v>-</v>
      </c>
      <c r="M103" s="41" t="str">
        <f>IF(Tabulka4[[#This Row],[kategorie]]="-","-",COUNTIFS(G$10:G103,Tabulka4[[#This Row],[m/ž]],L$10:L103,Tabulka4[[#This Row],[kategorie]]))</f>
        <v>-</v>
      </c>
      <c r="N103" s="54" t="str">
        <f>IF(AND(ISBLANK(H103),ISBLANK(I103),ISBLANK(J103)),"-",IF(K103&gt;=MAX(K$10:K103),"ok","chyba!!!"))</f>
        <v>-</v>
      </c>
    </row>
    <row r="104" spans="2:14" x14ac:dyDescent="0.2">
      <c r="B104" s="41">
        <v>95</v>
      </c>
      <c r="C104" s="42"/>
      <c r="D104" s="20" t="str">
        <f>IF(ISBLANK(Tabulka4[[#This Row],[start. č.]]),"-",IF(ISERROR(VLOOKUP(Tabulka4[[#This Row],[start. č.]],'3. REGISTRACE'!B:F,2,0)),"start. č. nebylo registrováno!",VLOOKUP(Tabulka4[[#This Row],[start. č.]],'3. REGISTRACE'!B:F,2,0)))</f>
        <v>-</v>
      </c>
      <c r="E104" s="17" t="str">
        <f>IF(ISBLANK(Tabulka4[[#This Row],[start. č.]]),"-",IF(ISERROR(VLOOKUP(Tabulka4[[#This Row],[start. č.]],'3. REGISTRACE'!B:F,3,0)),"-",VLOOKUP(Tabulka4[[#This Row],[start. č.]],'3. REGISTRACE'!B:F,3,0)))</f>
        <v>-</v>
      </c>
      <c r="F104" s="43" t="str">
        <f>IF(ISBLANK(Tabulka4[[#This Row],[start. č.]]),"-",IF(Tabulka4[[#This Row],[příjmení a jméno]]="start. č. nebylo registrováno!","-",IF(VLOOKUP(Tabulka4[[#This Row],[start. č.]],'3. REGISTRACE'!B:F,4,0)=0,"-",VLOOKUP(Tabulka4[[#This Row],[start. č.]],'3. REGISTRACE'!B:F,4,0))))</f>
        <v>-</v>
      </c>
      <c r="G104" s="17" t="str">
        <f>IF(ISBLANK(Tabulka4[[#This Row],[start. č.]]),"-",IF(Tabulka4[[#This Row],[příjmení a jméno]]="start. č. nebylo registrováno!","-",IF(VLOOKUP(Tabulka4[[#This Row],[start. č.]],'3. REGISTRACE'!B:F,5,0)=0,"-",VLOOKUP(Tabulka4[[#This Row],[start. č.]],'3. REGISTRACE'!B:F,5,0))))</f>
        <v>-</v>
      </c>
      <c r="H104" s="49"/>
      <c r="I104" s="45"/>
      <c r="J104" s="50"/>
      <c r="K104" s="39">
        <f>TIME(Tabulka4[[#This Row],[hod]],Tabulka4[[#This Row],[min]],Tabulka4[[#This Row],[sek]])</f>
        <v>0</v>
      </c>
      <c r="L104" s="17" t="str">
        <f>IF(ISBLANK(Tabulka4[[#This Row],[start. č.]]),"-",IF(Tabulka4[[#This Row],[příjmení a jméno]]="start. č. nebylo registrováno!","-",IF(VLOOKUP(Tabulka4[[#This Row],[start. č.]],'3. REGISTRACE'!B:G,6,0)=0,"-",VLOOKUP(Tabulka4[[#This Row],[start. č.]],'3. REGISTRACE'!B:G,6,0))))</f>
        <v>-</v>
      </c>
      <c r="M104" s="41" t="str">
        <f>IF(Tabulka4[[#This Row],[kategorie]]="-","-",COUNTIFS(G$10:G104,Tabulka4[[#This Row],[m/ž]],L$10:L104,Tabulka4[[#This Row],[kategorie]]))</f>
        <v>-</v>
      </c>
      <c r="N104" s="54" t="str">
        <f>IF(AND(ISBLANK(H104),ISBLANK(I104),ISBLANK(J104)),"-",IF(K104&gt;=MAX(K$10:K104),"ok","chyba!!!"))</f>
        <v>-</v>
      </c>
    </row>
    <row r="105" spans="2:14" x14ac:dyDescent="0.2">
      <c r="B105" s="41">
        <v>96</v>
      </c>
      <c r="C105" s="42"/>
      <c r="D105" s="20" t="str">
        <f>IF(ISBLANK(Tabulka4[[#This Row],[start. č.]]),"-",IF(ISERROR(VLOOKUP(Tabulka4[[#This Row],[start. č.]],'3. REGISTRACE'!B:F,2,0)),"start. č. nebylo registrováno!",VLOOKUP(Tabulka4[[#This Row],[start. č.]],'3. REGISTRACE'!B:F,2,0)))</f>
        <v>-</v>
      </c>
      <c r="E105" s="17" t="str">
        <f>IF(ISBLANK(Tabulka4[[#This Row],[start. č.]]),"-",IF(ISERROR(VLOOKUP(Tabulka4[[#This Row],[start. č.]],'3. REGISTRACE'!B:F,3,0)),"-",VLOOKUP(Tabulka4[[#This Row],[start. č.]],'3. REGISTRACE'!B:F,3,0)))</f>
        <v>-</v>
      </c>
      <c r="F105" s="43" t="str">
        <f>IF(ISBLANK(Tabulka4[[#This Row],[start. č.]]),"-",IF(Tabulka4[[#This Row],[příjmení a jméno]]="start. č. nebylo registrováno!","-",IF(VLOOKUP(Tabulka4[[#This Row],[start. č.]],'3. REGISTRACE'!B:F,4,0)=0,"-",VLOOKUP(Tabulka4[[#This Row],[start. č.]],'3. REGISTRACE'!B:F,4,0))))</f>
        <v>-</v>
      </c>
      <c r="G105" s="17" t="str">
        <f>IF(ISBLANK(Tabulka4[[#This Row],[start. č.]]),"-",IF(Tabulka4[[#This Row],[příjmení a jméno]]="start. č. nebylo registrováno!","-",IF(VLOOKUP(Tabulka4[[#This Row],[start. č.]],'3. REGISTRACE'!B:F,5,0)=0,"-",VLOOKUP(Tabulka4[[#This Row],[start. č.]],'3. REGISTRACE'!B:F,5,0))))</f>
        <v>-</v>
      </c>
      <c r="H105" s="49"/>
      <c r="I105" s="45"/>
      <c r="J105" s="50"/>
      <c r="K105" s="39">
        <f>TIME(Tabulka4[[#This Row],[hod]],Tabulka4[[#This Row],[min]],Tabulka4[[#This Row],[sek]])</f>
        <v>0</v>
      </c>
      <c r="L105" s="17" t="str">
        <f>IF(ISBLANK(Tabulka4[[#This Row],[start. č.]]),"-",IF(Tabulka4[[#This Row],[příjmení a jméno]]="start. č. nebylo registrováno!","-",IF(VLOOKUP(Tabulka4[[#This Row],[start. č.]],'3. REGISTRACE'!B:G,6,0)=0,"-",VLOOKUP(Tabulka4[[#This Row],[start. č.]],'3. REGISTRACE'!B:G,6,0))))</f>
        <v>-</v>
      </c>
      <c r="M105" s="41" t="str">
        <f>IF(Tabulka4[[#This Row],[kategorie]]="-","-",COUNTIFS(G$10:G105,Tabulka4[[#This Row],[m/ž]],L$10:L105,Tabulka4[[#This Row],[kategorie]]))</f>
        <v>-</v>
      </c>
      <c r="N105" s="54" t="str">
        <f>IF(AND(ISBLANK(H105),ISBLANK(I105),ISBLANK(J105)),"-",IF(K105&gt;=MAX(K$10:K105),"ok","chyba!!!"))</f>
        <v>-</v>
      </c>
    </row>
    <row r="106" spans="2:14" x14ac:dyDescent="0.2">
      <c r="B106" s="41">
        <v>97</v>
      </c>
      <c r="C106" s="42"/>
      <c r="D106" s="20" t="str">
        <f>IF(ISBLANK(Tabulka4[[#This Row],[start. č.]]),"-",IF(ISERROR(VLOOKUP(Tabulka4[[#This Row],[start. č.]],'3. REGISTRACE'!B:F,2,0)),"start. č. nebylo registrováno!",VLOOKUP(Tabulka4[[#This Row],[start. č.]],'3. REGISTRACE'!B:F,2,0)))</f>
        <v>-</v>
      </c>
      <c r="E106" s="17" t="str">
        <f>IF(ISBLANK(Tabulka4[[#This Row],[start. č.]]),"-",IF(ISERROR(VLOOKUP(Tabulka4[[#This Row],[start. č.]],'3. REGISTRACE'!B:F,3,0)),"-",VLOOKUP(Tabulka4[[#This Row],[start. č.]],'3. REGISTRACE'!B:F,3,0)))</f>
        <v>-</v>
      </c>
      <c r="F106" s="43" t="str">
        <f>IF(ISBLANK(Tabulka4[[#This Row],[start. č.]]),"-",IF(Tabulka4[[#This Row],[příjmení a jméno]]="start. č. nebylo registrováno!","-",IF(VLOOKUP(Tabulka4[[#This Row],[start. č.]],'3. REGISTRACE'!B:F,4,0)=0,"-",VLOOKUP(Tabulka4[[#This Row],[start. č.]],'3. REGISTRACE'!B:F,4,0))))</f>
        <v>-</v>
      </c>
      <c r="G106" s="17" t="str">
        <f>IF(ISBLANK(Tabulka4[[#This Row],[start. č.]]),"-",IF(Tabulka4[[#This Row],[příjmení a jméno]]="start. č. nebylo registrováno!","-",IF(VLOOKUP(Tabulka4[[#This Row],[start. č.]],'3. REGISTRACE'!B:F,5,0)=0,"-",VLOOKUP(Tabulka4[[#This Row],[start. č.]],'3. REGISTRACE'!B:F,5,0))))</f>
        <v>-</v>
      </c>
      <c r="H106" s="49"/>
      <c r="I106" s="45"/>
      <c r="J106" s="50"/>
      <c r="K106" s="39">
        <f>TIME(Tabulka4[[#This Row],[hod]],Tabulka4[[#This Row],[min]],Tabulka4[[#This Row],[sek]])</f>
        <v>0</v>
      </c>
      <c r="L106" s="17" t="str">
        <f>IF(ISBLANK(Tabulka4[[#This Row],[start. č.]]),"-",IF(Tabulka4[[#This Row],[příjmení a jméno]]="start. č. nebylo registrováno!","-",IF(VLOOKUP(Tabulka4[[#This Row],[start. č.]],'3. REGISTRACE'!B:G,6,0)=0,"-",VLOOKUP(Tabulka4[[#This Row],[start. č.]],'3. REGISTRACE'!B:G,6,0))))</f>
        <v>-</v>
      </c>
      <c r="M106" s="41" t="str">
        <f>IF(Tabulka4[[#This Row],[kategorie]]="-","-",COUNTIFS(G$10:G106,Tabulka4[[#This Row],[m/ž]],L$10:L106,Tabulka4[[#This Row],[kategorie]]))</f>
        <v>-</v>
      </c>
      <c r="N106" s="54" t="str">
        <f>IF(AND(ISBLANK(H106),ISBLANK(I106),ISBLANK(J106)),"-",IF(K106&gt;=MAX(K$10:K106),"ok","chyba!!!"))</f>
        <v>-</v>
      </c>
    </row>
    <row r="107" spans="2:14" x14ac:dyDescent="0.2">
      <c r="B107" s="41">
        <v>98</v>
      </c>
      <c r="C107" s="42"/>
      <c r="D107" s="20" t="str">
        <f>IF(ISBLANK(Tabulka4[[#This Row],[start. č.]]),"-",IF(ISERROR(VLOOKUP(Tabulka4[[#This Row],[start. č.]],'3. REGISTRACE'!B:F,2,0)),"start. č. nebylo registrováno!",VLOOKUP(Tabulka4[[#This Row],[start. č.]],'3. REGISTRACE'!B:F,2,0)))</f>
        <v>-</v>
      </c>
      <c r="E107" s="17" t="str">
        <f>IF(ISBLANK(Tabulka4[[#This Row],[start. č.]]),"-",IF(ISERROR(VLOOKUP(Tabulka4[[#This Row],[start. č.]],'3. REGISTRACE'!B:F,3,0)),"-",VLOOKUP(Tabulka4[[#This Row],[start. č.]],'3. REGISTRACE'!B:F,3,0)))</f>
        <v>-</v>
      </c>
      <c r="F107" s="43" t="str">
        <f>IF(ISBLANK(Tabulka4[[#This Row],[start. č.]]),"-",IF(Tabulka4[[#This Row],[příjmení a jméno]]="start. č. nebylo registrováno!","-",IF(VLOOKUP(Tabulka4[[#This Row],[start. č.]],'3. REGISTRACE'!B:F,4,0)=0,"-",VLOOKUP(Tabulka4[[#This Row],[start. č.]],'3. REGISTRACE'!B:F,4,0))))</f>
        <v>-</v>
      </c>
      <c r="G107" s="17" t="str">
        <f>IF(ISBLANK(Tabulka4[[#This Row],[start. č.]]),"-",IF(Tabulka4[[#This Row],[příjmení a jméno]]="start. č. nebylo registrováno!","-",IF(VLOOKUP(Tabulka4[[#This Row],[start. č.]],'3. REGISTRACE'!B:F,5,0)=0,"-",VLOOKUP(Tabulka4[[#This Row],[start. č.]],'3. REGISTRACE'!B:F,5,0))))</f>
        <v>-</v>
      </c>
      <c r="H107" s="49"/>
      <c r="I107" s="45"/>
      <c r="J107" s="50"/>
      <c r="K107" s="39">
        <f>TIME(Tabulka4[[#This Row],[hod]],Tabulka4[[#This Row],[min]],Tabulka4[[#This Row],[sek]])</f>
        <v>0</v>
      </c>
      <c r="L107" s="17" t="str">
        <f>IF(ISBLANK(Tabulka4[[#This Row],[start. č.]]),"-",IF(Tabulka4[[#This Row],[příjmení a jméno]]="start. č. nebylo registrováno!","-",IF(VLOOKUP(Tabulka4[[#This Row],[start. č.]],'3. REGISTRACE'!B:G,6,0)=0,"-",VLOOKUP(Tabulka4[[#This Row],[start. č.]],'3. REGISTRACE'!B:G,6,0))))</f>
        <v>-</v>
      </c>
      <c r="M107" s="41" t="str">
        <f>IF(Tabulka4[[#This Row],[kategorie]]="-","-",COUNTIFS(G$10:G107,Tabulka4[[#This Row],[m/ž]],L$10:L107,Tabulka4[[#This Row],[kategorie]]))</f>
        <v>-</v>
      </c>
      <c r="N107" s="54" t="str">
        <f>IF(AND(ISBLANK(H107),ISBLANK(I107),ISBLANK(J107)),"-",IF(K107&gt;=MAX(K$10:K107),"ok","chyba!!!"))</f>
        <v>-</v>
      </c>
    </row>
    <row r="108" spans="2:14" x14ac:dyDescent="0.2">
      <c r="B108" s="41">
        <v>99</v>
      </c>
      <c r="C108" s="42"/>
      <c r="D108" s="20" t="str">
        <f>IF(ISBLANK(Tabulka4[[#This Row],[start. č.]]),"-",IF(ISERROR(VLOOKUP(Tabulka4[[#This Row],[start. č.]],'3. REGISTRACE'!B:F,2,0)),"start. č. nebylo registrováno!",VLOOKUP(Tabulka4[[#This Row],[start. č.]],'3. REGISTRACE'!B:F,2,0)))</f>
        <v>-</v>
      </c>
      <c r="E108" s="17" t="str">
        <f>IF(ISBLANK(Tabulka4[[#This Row],[start. č.]]),"-",IF(ISERROR(VLOOKUP(Tabulka4[[#This Row],[start. č.]],'3. REGISTRACE'!B:F,3,0)),"-",VLOOKUP(Tabulka4[[#This Row],[start. č.]],'3. REGISTRACE'!B:F,3,0)))</f>
        <v>-</v>
      </c>
      <c r="F108" s="43" t="str">
        <f>IF(ISBLANK(Tabulka4[[#This Row],[start. č.]]),"-",IF(Tabulka4[[#This Row],[příjmení a jméno]]="start. č. nebylo registrováno!","-",IF(VLOOKUP(Tabulka4[[#This Row],[start. č.]],'3. REGISTRACE'!B:F,4,0)=0,"-",VLOOKUP(Tabulka4[[#This Row],[start. č.]],'3. REGISTRACE'!B:F,4,0))))</f>
        <v>-</v>
      </c>
      <c r="G108" s="17" t="str">
        <f>IF(ISBLANK(Tabulka4[[#This Row],[start. č.]]),"-",IF(Tabulka4[[#This Row],[příjmení a jméno]]="start. č. nebylo registrováno!","-",IF(VLOOKUP(Tabulka4[[#This Row],[start. č.]],'3. REGISTRACE'!B:F,5,0)=0,"-",VLOOKUP(Tabulka4[[#This Row],[start. č.]],'3. REGISTRACE'!B:F,5,0))))</f>
        <v>-</v>
      </c>
      <c r="H108" s="49"/>
      <c r="I108" s="45"/>
      <c r="J108" s="50"/>
      <c r="K108" s="39">
        <f>TIME(Tabulka4[[#This Row],[hod]],Tabulka4[[#This Row],[min]],Tabulka4[[#This Row],[sek]])</f>
        <v>0</v>
      </c>
      <c r="L108" s="17" t="str">
        <f>IF(ISBLANK(Tabulka4[[#This Row],[start. č.]]),"-",IF(Tabulka4[[#This Row],[příjmení a jméno]]="start. č. nebylo registrováno!","-",IF(VLOOKUP(Tabulka4[[#This Row],[start. č.]],'3. REGISTRACE'!B:G,6,0)=0,"-",VLOOKUP(Tabulka4[[#This Row],[start. č.]],'3. REGISTRACE'!B:G,6,0))))</f>
        <v>-</v>
      </c>
      <c r="M108" s="41" t="str">
        <f>IF(Tabulka4[[#This Row],[kategorie]]="-","-",COUNTIFS(G$10:G108,Tabulka4[[#This Row],[m/ž]],L$10:L108,Tabulka4[[#This Row],[kategorie]]))</f>
        <v>-</v>
      </c>
      <c r="N108" s="54" t="str">
        <f>IF(AND(ISBLANK(H108),ISBLANK(I108),ISBLANK(J108)),"-",IF(K108&gt;=MAX(K$10:K108),"ok","chyba!!!"))</f>
        <v>-</v>
      </c>
    </row>
    <row r="109" spans="2:14" x14ac:dyDescent="0.2">
      <c r="B109" s="41">
        <v>100</v>
      </c>
      <c r="C109" s="42"/>
      <c r="D109" s="20" t="str">
        <f>IF(ISBLANK(Tabulka4[[#This Row],[start. č.]]),"-",IF(ISERROR(VLOOKUP(Tabulka4[[#This Row],[start. č.]],'3. REGISTRACE'!B:F,2,0)),"start. č. nebylo registrováno!",VLOOKUP(Tabulka4[[#This Row],[start. č.]],'3. REGISTRACE'!B:F,2,0)))</f>
        <v>-</v>
      </c>
      <c r="E109" s="17" t="str">
        <f>IF(ISBLANK(Tabulka4[[#This Row],[start. č.]]),"-",IF(ISERROR(VLOOKUP(Tabulka4[[#This Row],[start. č.]],'3. REGISTRACE'!B:F,3,0)),"-",VLOOKUP(Tabulka4[[#This Row],[start. č.]],'3. REGISTRACE'!B:F,3,0)))</f>
        <v>-</v>
      </c>
      <c r="F109" s="43" t="str">
        <f>IF(ISBLANK(Tabulka4[[#This Row],[start. č.]]),"-",IF(Tabulka4[[#This Row],[příjmení a jméno]]="start. č. nebylo registrováno!","-",IF(VLOOKUP(Tabulka4[[#This Row],[start. č.]],'3. REGISTRACE'!B:F,4,0)=0,"-",VLOOKUP(Tabulka4[[#This Row],[start. č.]],'3. REGISTRACE'!B:F,4,0))))</f>
        <v>-</v>
      </c>
      <c r="G109" s="17" t="str">
        <f>IF(ISBLANK(Tabulka4[[#This Row],[start. č.]]),"-",IF(Tabulka4[[#This Row],[příjmení a jméno]]="start. č. nebylo registrováno!","-",IF(VLOOKUP(Tabulka4[[#This Row],[start. č.]],'3. REGISTRACE'!B:F,5,0)=0,"-",VLOOKUP(Tabulka4[[#This Row],[start. č.]],'3. REGISTRACE'!B:F,5,0))))</f>
        <v>-</v>
      </c>
      <c r="H109" s="49"/>
      <c r="I109" s="45"/>
      <c r="J109" s="50"/>
      <c r="K109" s="39">
        <f>TIME(Tabulka4[[#This Row],[hod]],Tabulka4[[#This Row],[min]],Tabulka4[[#This Row],[sek]])</f>
        <v>0</v>
      </c>
      <c r="L109" s="17" t="str">
        <f>IF(ISBLANK(Tabulka4[[#This Row],[start. č.]]),"-",IF(Tabulka4[[#This Row],[příjmení a jméno]]="start. č. nebylo registrováno!","-",IF(VLOOKUP(Tabulka4[[#This Row],[start. č.]],'3. REGISTRACE'!B:G,6,0)=0,"-",VLOOKUP(Tabulka4[[#This Row],[start. č.]],'3. REGISTRACE'!B:G,6,0))))</f>
        <v>-</v>
      </c>
      <c r="M109" s="41" t="str">
        <f>IF(Tabulka4[[#This Row],[kategorie]]="-","-",COUNTIFS(G$10:G109,Tabulka4[[#This Row],[m/ž]],L$10:L109,Tabulka4[[#This Row],[kategorie]]))</f>
        <v>-</v>
      </c>
      <c r="N109" s="54" t="str">
        <f>IF(AND(ISBLANK(H109),ISBLANK(I109),ISBLANK(J109)),"-",IF(K109&gt;=MAX(K$10:K109),"ok","chyba!!!"))</f>
        <v>-</v>
      </c>
    </row>
    <row r="110" spans="2:14" x14ac:dyDescent="0.2">
      <c r="B110" s="41">
        <v>101</v>
      </c>
      <c r="C110" s="42"/>
      <c r="D110" s="20" t="str">
        <f>IF(ISBLANK(Tabulka4[[#This Row],[start. č.]]),"-",IF(ISERROR(VLOOKUP(Tabulka4[[#This Row],[start. č.]],'3. REGISTRACE'!B:F,2,0)),"start. č. nebylo registrováno!",VLOOKUP(Tabulka4[[#This Row],[start. č.]],'3. REGISTRACE'!B:F,2,0)))</f>
        <v>-</v>
      </c>
      <c r="E110" s="17" t="str">
        <f>IF(ISBLANK(Tabulka4[[#This Row],[start. č.]]),"-",IF(ISERROR(VLOOKUP(Tabulka4[[#This Row],[start. č.]],'3. REGISTRACE'!B:F,3,0)),"-",VLOOKUP(Tabulka4[[#This Row],[start. č.]],'3. REGISTRACE'!B:F,3,0)))</f>
        <v>-</v>
      </c>
      <c r="F110" s="43" t="str">
        <f>IF(ISBLANK(Tabulka4[[#This Row],[start. č.]]),"-",IF(Tabulka4[[#This Row],[příjmení a jméno]]="start. č. nebylo registrováno!","-",IF(VLOOKUP(Tabulka4[[#This Row],[start. č.]],'3. REGISTRACE'!B:F,4,0)=0,"-",VLOOKUP(Tabulka4[[#This Row],[start. č.]],'3. REGISTRACE'!B:F,4,0))))</f>
        <v>-</v>
      </c>
      <c r="G110" s="17" t="str">
        <f>IF(ISBLANK(Tabulka4[[#This Row],[start. č.]]),"-",IF(Tabulka4[[#This Row],[příjmení a jméno]]="start. č. nebylo registrováno!","-",IF(VLOOKUP(Tabulka4[[#This Row],[start. č.]],'3. REGISTRACE'!B:F,5,0)=0,"-",VLOOKUP(Tabulka4[[#This Row],[start. č.]],'3. REGISTRACE'!B:F,5,0))))</f>
        <v>-</v>
      </c>
      <c r="H110" s="49"/>
      <c r="I110" s="45"/>
      <c r="J110" s="50"/>
      <c r="K110" s="39">
        <f>TIME(Tabulka4[[#This Row],[hod]],Tabulka4[[#This Row],[min]],Tabulka4[[#This Row],[sek]])</f>
        <v>0</v>
      </c>
      <c r="L110" s="17" t="str">
        <f>IF(ISBLANK(Tabulka4[[#This Row],[start. č.]]),"-",IF(Tabulka4[[#This Row],[příjmení a jméno]]="start. č. nebylo registrováno!","-",IF(VLOOKUP(Tabulka4[[#This Row],[start. č.]],'3. REGISTRACE'!B:G,6,0)=0,"-",VLOOKUP(Tabulka4[[#This Row],[start. č.]],'3. REGISTRACE'!B:G,6,0))))</f>
        <v>-</v>
      </c>
      <c r="M110" s="41" t="str">
        <f>IF(Tabulka4[[#This Row],[kategorie]]="-","-",COUNTIFS(G$10:G110,Tabulka4[[#This Row],[m/ž]],L$10:L110,Tabulka4[[#This Row],[kategorie]]))</f>
        <v>-</v>
      </c>
      <c r="N110" s="54" t="str">
        <f>IF(AND(ISBLANK(H110),ISBLANK(I110),ISBLANK(J110)),"-",IF(K110&gt;=MAX(K$10:K110),"ok","chyba!!!"))</f>
        <v>-</v>
      </c>
    </row>
    <row r="111" spans="2:14" x14ac:dyDescent="0.2">
      <c r="B111" s="41">
        <v>102</v>
      </c>
      <c r="C111" s="42"/>
      <c r="D111" s="20" t="str">
        <f>IF(ISBLANK(Tabulka4[[#This Row],[start. č.]]),"-",IF(ISERROR(VLOOKUP(Tabulka4[[#This Row],[start. č.]],'3. REGISTRACE'!B:F,2,0)),"start. č. nebylo registrováno!",VLOOKUP(Tabulka4[[#This Row],[start. č.]],'3. REGISTRACE'!B:F,2,0)))</f>
        <v>-</v>
      </c>
      <c r="E111" s="17" t="str">
        <f>IF(ISBLANK(Tabulka4[[#This Row],[start. č.]]),"-",IF(ISERROR(VLOOKUP(Tabulka4[[#This Row],[start. č.]],'3. REGISTRACE'!B:F,3,0)),"-",VLOOKUP(Tabulka4[[#This Row],[start. č.]],'3. REGISTRACE'!B:F,3,0)))</f>
        <v>-</v>
      </c>
      <c r="F111" s="43" t="str">
        <f>IF(ISBLANK(Tabulka4[[#This Row],[start. č.]]),"-",IF(Tabulka4[[#This Row],[příjmení a jméno]]="start. č. nebylo registrováno!","-",IF(VLOOKUP(Tabulka4[[#This Row],[start. č.]],'3. REGISTRACE'!B:F,4,0)=0,"-",VLOOKUP(Tabulka4[[#This Row],[start. č.]],'3. REGISTRACE'!B:F,4,0))))</f>
        <v>-</v>
      </c>
      <c r="G111" s="17" t="str">
        <f>IF(ISBLANK(Tabulka4[[#This Row],[start. č.]]),"-",IF(Tabulka4[[#This Row],[příjmení a jméno]]="start. č. nebylo registrováno!","-",IF(VLOOKUP(Tabulka4[[#This Row],[start. č.]],'3. REGISTRACE'!B:F,5,0)=0,"-",VLOOKUP(Tabulka4[[#This Row],[start. č.]],'3. REGISTRACE'!B:F,5,0))))</f>
        <v>-</v>
      </c>
      <c r="H111" s="49"/>
      <c r="I111" s="45"/>
      <c r="J111" s="50"/>
      <c r="K111" s="39">
        <f>TIME(Tabulka4[[#This Row],[hod]],Tabulka4[[#This Row],[min]],Tabulka4[[#This Row],[sek]])</f>
        <v>0</v>
      </c>
      <c r="L111" s="17" t="str">
        <f>IF(ISBLANK(Tabulka4[[#This Row],[start. č.]]),"-",IF(Tabulka4[[#This Row],[příjmení a jméno]]="start. č. nebylo registrováno!","-",IF(VLOOKUP(Tabulka4[[#This Row],[start. č.]],'3. REGISTRACE'!B:G,6,0)=0,"-",VLOOKUP(Tabulka4[[#This Row],[start. č.]],'3. REGISTRACE'!B:G,6,0))))</f>
        <v>-</v>
      </c>
      <c r="M111" s="41" t="str">
        <f>IF(Tabulka4[[#This Row],[kategorie]]="-","-",COUNTIFS(G$10:G111,Tabulka4[[#This Row],[m/ž]],L$10:L111,Tabulka4[[#This Row],[kategorie]]))</f>
        <v>-</v>
      </c>
      <c r="N111" s="54" t="str">
        <f>IF(AND(ISBLANK(H111),ISBLANK(I111),ISBLANK(J111)),"-",IF(K111&gt;=MAX(K$10:K111),"ok","chyba!!!"))</f>
        <v>-</v>
      </c>
    </row>
    <row r="112" spans="2:14" x14ac:dyDescent="0.2">
      <c r="B112" s="41">
        <v>103</v>
      </c>
      <c r="C112" s="42"/>
      <c r="D112" s="20" t="str">
        <f>IF(ISBLANK(Tabulka4[[#This Row],[start. č.]]),"-",IF(ISERROR(VLOOKUP(Tabulka4[[#This Row],[start. č.]],'3. REGISTRACE'!B:F,2,0)),"start. č. nebylo registrováno!",VLOOKUP(Tabulka4[[#This Row],[start. č.]],'3. REGISTRACE'!B:F,2,0)))</f>
        <v>-</v>
      </c>
      <c r="E112" s="17" t="str">
        <f>IF(ISBLANK(Tabulka4[[#This Row],[start. č.]]),"-",IF(ISERROR(VLOOKUP(Tabulka4[[#This Row],[start. č.]],'3. REGISTRACE'!B:F,3,0)),"-",VLOOKUP(Tabulka4[[#This Row],[start. č.]],'3. REGISTRACE'!B:F,3,0)))</f>
        <v>-</v>
      </c>
      <c r="F112" s="43" t="str">
        <f>IF(ISBLANK(Tabulka4[[#This Row],[start. č.]]),"-",IF(Tabulka4[[#This Row],[příjmení a jméno]]="start. č. nebylo registrováno!","-",IF(VLOOKUP(Tabulka4[[#This Row],[start. č.]],'3. REGISTRACE'!B:F,4,0)=0,"-",VLOOKUP(Tabulka4[[#This Row],[start. č.]],'3. REGISTRACE'!B:F,4,0))))</f>
        <v>-</v>
      </c>
      <c r="G112" s="17" t="str">
        <f>IF(ISBLANK(Tabulka4[[#This Row],[start. č.]]),"-",IF(Tabulka4[[#This Row],[příjmení a jméno]]="start. č. nebylo registrováno!","-",IF(VLOOKUP(Tabulka4[[#This Row],[start. č.]],'3. REGISTRACE'!B:F,5,0)=0,"-",VLOOKUP(Tabulka4[[#This Row],[start. č.]],'3. REGISTRACE'!B:F,5,0))))</f>
        <v>-</v>
      </c>
      <c r="H112" s="49"/>
      <c r="I112" s="45"/>
      <c r="J112" s="50"/>
      <c r="K112" s="39">
        <f>TIME(Tabulka4[[#This Row],[hod]],Tabulka4[[#This Row],[min]],Tabulka4[[#This Row],[sek]])</f>
        <v>0</v>
      </c>
      <c r="L112" s="17" t="str">
        <f>IF(ISBLANK(Tabulka4[[#This Row],[start. č.]]),"-",IF(Tabulka4[[#This Row],[příjmení a jméno]]="start. č. nebylo registrováno!","-",IF(VLOOKUP(Tabulka4[[#This Row],[start. č.]],'3. REGISTRACE'!B:G,6,0)=0,"-",VLOOKUP(Tabulka4[[#This Row],[start. č.]],'3. REGISTRACE'!B:G,6,0))))</f>
        <v>-</v>
      </c>
      <c r="M112" s="41" t="str">
        <f>IF(Tabulka4[[#This Row],[kategorie]]="-","-",COUNTIFS(G$10:G112,Tabulka4[[#This Row],[m/ž]],L$10:L112,Tabulka4[[#This Row],[kategorie]]))</f>
        <v>-</v>
      </c>
      <c r="N112" s="54" t="str">
        <f>IF(AND(ISBLANK(H112),ISBLANK(I112),ISBLANK(J112)),"-",IF(K112&gt;=MAX(K$10:K112),"ok","chyba!!!"))</f>
        <v>-</v>
      </c>
    </row>
    <row r="113" spans="2:14" x14ac:dyDescent="0.2">
      <c r="B113" s="41">
        <v>104</v>
      </c>
      <c r="C113" s="42"/>
      <c r="D113" s="20" t="str">
        <f>IF(ISBLANK(Tabulka4[[#This Row],[start. č.]]),"-",IF(ISERROR(VLOOKUP(Tabulka4[[#This Row],[start. č.]],'3. REGISTRACE'!B:F,2,0)),"start. č. nebylo registrováno!",VLOOKUP(Tabulka4[[#This Row],[start. č.]],'3. REGISTRACE'!B:F,2,0)))</f>
        <v>-</v>
      </c>
      <c r="E113" s="17" t="str">
        <f>IF(ISBLANK(Tabulka4[[#This Row],[start. č.]]),"-",IF(ISERROR(VLOOKUP(Tabulka4[[#This Row],[start. č.]],'3. REGISTRACE'!B:F,3,0)),"-",VLOOKUP(Tabulka4[[#This Row],[start. č.]],'3. REGISTRACE'!B:F,3,0)))</f>
        <v>-</v>
      </c>
      <c r="F113" s="43" t="str">
        <f>IF(ISBLANK(Tabulka4[[#This Row],[start. č.]]),"-",IF(Tabulka4[[#This Row],[příjmení a jméno]]="start. č. nebylo registrováno!","-",IF(VLOOKUP(Tabulka4[[#This Row],[start. č.]],'3. REGISTRACE'!B:F,4,0)=0,"-",VLOOKUP(Tabulka4[[#This Row],[start. č.]],'3. REGISTRACE'!B:F,4,0))))</f>
        <v>-</v>
      </c>
      <c r="G113" s="17" t="str">
        <f>IF(ISBLANK(Tabulka4[[#This Row],[start. č.]]),"-",IF(Tabulka4[[#This Row],[příjmení a jméno]]="start. č. nebylo registrováno!","-",IF(VLOOKUP(Tabulka4[[#This Row],[start. č.]],'3. REGISTRACE'!B:F,5,0)=0,"-",VLOOKUP(Tabulka4[[#This Row],[start. č.]],'3. REGISTRACE'!B:F,5,0))))</f>
        <v>-</v>
      </c>
      <c r="H113" s="49"/>
      <c r="I113" s="45"/>
      <c r="J113" s="50"/>
      <c r="K113" s="39">
        <f>TIME(Tabulka4[[#This Row],[hod]],Tabulka4[[#This Row],[min]],Tabulka4[[#This Row],[sek]])</f>
        <v>0</v>
      </c>
      <c r="L113" s="17" t="str">
        <f>IF(ISBLANK(Tabulka4[[#This Row],[start. č.]]),"-",IF(Tabulka4[[#This Row],[příjmení a jméno]]="start. č. nebylo registrováno!","-",IF(VLOOKUP(Tabulka4[[#This Row],[start. č.]],'3. REGISTRACE'!B:G,6,0)=0,"-",VLOOKUP(Tabulka4[[#This Row],[start. č.]],'3. REGISTRACE'!B:G,6,0))))</f>
        <v>-</v>
      </c>
      <c r="M113" s="41" t="str">
        <f>IF(Tabulka4[[#This Row],[kategorie]]="-","-",COUNTIFS(G$10:G113,Tabulka4[[#This Row],[m/ž]],L$10:L113,Tabulka4[[#This Row],[kategorie]]))</f>
        <v>-</v>
      </c>
      <c r="N113" s="54" t="str">
        <f>IF(AND(ISBLANK(H113),ISBLANK(I113),ISBLANK(J113)),"-",IF(K113&gt;=MAX(K$10:K113),"ok","chyba!!!"))</f>
        <v>-</v>
      </c>
    </row>
    <row r="114" spans="2:14" x14ac:dyDescent="0.2">
      <c r="B114" s="41">
        <v>105</v>
      </c>
      <c r="C114" s="42"/>
      <c r="D114" s="20" t="str">
        <f>IF(ISBLANK(Tabulka4[[#This Row],[start. č.]]),"-",IF(ISERROR(VLOOKUP(Tabulka4[[#This Row],[start. č.]],'3. REGISTRACE'!B:F,2,0)),"start. č. nebylo registrováno!",VLOOKUP(Tabulka4[[#This Row],[start. č.]],'3. REGISTRACE'!B:F,2,0)))</f>
        <v>-</v>
      </c>
      <c r="E114" s="17" t="str">
        <f>IF(ISBLANK(Tabulka4[[#This Row],[start. č.]]),"-",IF(ISERROR(VLOOKUP(Tabulka4[[#This Row],[start. č.]],'3. REGISTRACE'!B:F,3,0)),"-",VLOOKUP(Tabulka4[[#This Row],[start. č.]],'3. REGISTRACE'!B:F,3,0)))</f>
        <v>-</v>
      </c>
      <c r="F114" s="43" t="str">
        <f>IF(ISBLANK(Tabulka4[[#This Row],[start. č.]]),"-",IF(Tabulka4[[#This Row],[příjmení a jméno]]="start. č. nebylo registrováno!","-",IF(VLOOKUP(Tabulka4[[#This Row],[start. č.]],'3. REGISTRACE'!B:F,4,0)=0,"-",VLOOKUP(Tabulka4[[#This Row],[start. č.]],'3. REGISTRACE'!B:F,4,0))))</f>
        <v>-</v>
      </c>
      <c r="G114" s="17" t="str">
        <f>IF(ISBLANK(Tabulka4[[#This Row],[start. č.]]),"-",IF(Tabulka4[[#This Row],[příjmení a jméno]]="start. č. nebylo registrováno!","-",IF(VLOOKUP(Tabulka4[[#This Row],[start. č.]],'3. REGISTRACE'!B:F,5,0)=0,"-",VLOOKUP(Tabulka4[[#This Row],[start. č.]],'3. REGISTRACE'!B:F,5,0))))</f>
        <v>-</v>
      </c>
      <c r="H114" s="49"/>
      <c r="I114" s="45"/>
      <c r="J114" s="50"/>
      <c r="K114" s="39">
        <f>TIME(Tabulka4[[#This Row],[hod]],Tabulka4[[#This Row],[min]],Tabulka4[[#This Row],[sek]])</f>
        <v>0</v>
      </c>
      <c r="L114" s="17" t="str">
        <f>IF(ISBLANK(Tabulka4[[#This Row],[start. č.]]),"-",IF(Tabulka4[[#This Row],[příjmení a jméno]]="start. č. nebylo registrováno!","-",IF(VLOOKUP(Tabulka4[[#This Row],[start. č.]],'3. REGISTRACE'!B:G,6,0)=0,"-",VLOOKUP(Tabulka4[[#This Row],[start. č.]],'3. REGISTRACE'!B:G,6,0))))</f>
        <v>-</v>
      </c>
      <c r="M114" s="41" t="str">
        <f>IF(Tabulka4[[#This Row],[kategorie]]="-","-",COUNTIFS(G$10:G114,Tabulka4[[#This Row],[m/ž]],L$10:L114,Tabulka4[[#This Row],[kategorie]]))</f>
        <v>-</v>
      </c>
      <c r="N114" s="54" t="str">
        <f>IF(AND(ISBLANK(H114),ISBLANK(I114),ISBLANK(J114)),"-",IF(K114&gt;=MAX(K$10:K114),"ok","chyba!!!"))</f>
        <v>-</v>
      </c>
    </row>
    <row r="115" spans="2:14" x14ac:dyDescent="0.2">
      <c r="B115" s="41">
        <v>106</v>
      </c>
      <c r="C115" s="42"/>
      <c r="D115" s="20" t="str">
        <f>IF(ISBLANK(Tabulka4[[#This Row],[start. č.]]),"-",IF(ISERROR(VLOOKUP(Tabulka4[[#This Row],[start. č.]],'3. REGISTRACE'!B:F,2,0)),"start. č. nebylo registrováno!",VLOOKUP(Tabulka4[[#This Row],[start. č.]],'3. REGISTRACE'!B:F,2,0)))</f>
        <v>-</v>
      </c>
      <c r="E115" s="17" t="str">
        <f>IF(ISBLANK(Tabulka4[[#This Row],[start. č.]]),"-",IF(ISERROR(VLOOKUP(Tabulka4[[#This Row],[start. č.]],'3. REGISTRACE'!B:F,3,0)),"-",VLOOKUP(Tabulka4[[#This Row],[start. č.]],'3. REGISTRACE'!B:F,3,0)))</f>
        <v>-</v>
      </c>
      <c r="F115" s="43" t="str">
        <f>IF(ISBLANK(Tabulka4[[#This Row],[start. č.]]),"-",IF(Tabulka4[[#This Row],[příjmení a jméno]]="start. č. nebylo registrováno!","-",IF(VLOOKUP(Tabulka4[[#This Row],[start. č.]],'3. REGISTRACE'!B:F,4,0)=0,"-",VLOOKUP(Tabulka4[[#This Row],[start. č.]],'3. REGISTRACE'!B:F,4,0))))</f>
        <v>-</v>
      </c>
      <c r="G115" s="17" t="str">
        <f>IF(ISBLANK(Tabulka4[[#This Row],[start. č.]]),"-",IF(Tabulka4[[#This Row],[příjmení a jméno]]="start. č. nebylo registrováno!","-",IF(VLOOKUP(Tabulka4[[#This Row],[start. č.]],'3. REGISTRACE'!B:F,5,0)=0,"-",VLOOKUP(Tabulka4[[#This Row],[start. č.]],'3. REGISTRACE'!B:F,5,0))))</f>
        <v>-</v>
      </c>
      <c r="H115" s="49"/>
      <c r="I115" s="45"/>
      <c r="J115" s="50"/>
      <c r="K115" s="39">
        <f>TIME(Tabulka4[[#This Row],[hod]],Tabulka4[[#This Row],[min]],Tabulka4[[#This Row],[sek]])</f>
        <v>0</v>
      </c>
      <c r="L115" s="17" t="str">
        <f>IF(ISBLANK(Tabulka4[[#This Row],[start. č.]]),"-",IF(Tabulka4[[#This Row],[příjmení a jméno]]="start. č. nebylo registrováno!","-",IF(VLOOKUP(Tabulka4[[#This Row],[start. č.]],'3. REGISTRACE'!B:G,6,0)=0,"-",VLOOKUP(Tabulka4[[#This Row],[start. č.]],'3. REGISTRACE'!B:G,6,0))))</f>
        <v>-</v>
      </c>
      <c r="M115" s="41" t="str">
        <f>IF(Tabulka4[[#This Row],[kategorie]]="-","-",COUNTIFS(G$10:G115,Tabulka4[[#This Row],[m/ž]],L$10:L115,Tabulka4[[#This Row],[kategorie]]))</f>
        <v>-</v>
      </c>
      <c r="N115" s="54" t="str">
        <f>IF(AND(ISBLANK(H115),ISBLANK(I115),ISBLANK(J115)),"-",IF(K115&gt;=MAX(K$10:K115),"ok","chyba!!!"))</f>
        <v>-</v>
      </c>
    </row>
    <row r="116" spans="2:14" x14ac:dyDescent="0.2">
      <c r="B116" s="41">
        <v>107</v>
      </c>
      <c r="C116" s="42"/>
      <c r="D116" s="20" t="str">
        <f>IF(ISBLANK(Tabulka4[[#This Row],[start. č.]]),"-",IF(ISERROR(VLOOKUP(Tabulka4[[#This Row],[start. č.]],'3. REGISTRACE'!B:F,2,0)),"start. č. nebylo registrováno!",VLOOKUP(Tabulka4[[#This Row],[start. č.]],'3. REGISTRACE'!B:F,2,0)))</f>
        <v>-</v>
      </c>
      <c r="E116" s="17" t="str">
        <f>IF(ISBLANK(Tabulka4[[#This Row],[start. č.]]),"-",IF(ISERROR(VLOOKUP(Tabulka4[[#This Row],[start. č.]],'3. REGISTRACE'!B:F,3,0)),"-",VLOOKUP(Tabulka4[[#This Row],[start. č.]],'3. REGISTRACE'!B:F,3,0)))</f>
        <v>-</v>
      </c>
      <c r="F116" s="43" t="str">
        <f>IF(ISBLANK(Tabulka4[[#This Row],[start. č.]]),"-",IF(Tabulka4[[#This Row],[příjmení a jméno]]="start. č. nebylo registrováno!","-",IF(VLOOKUP(Tabulka4[[#This Row],[start. č.]],'3. REGISTRACE'!B:F,4,0)=0,"-",VLOOKUP(Tabulka4[[#This Row],[start. č.]],'3. REGISTRACE'!B:F,4,0))))</f>
        <v>-</v>
      </c>
      <c r="G116" s="17" t="str">
        <f>IF(ISBLANK(Tabulka4[[#This Row],[start. č.]]),"-",IF(Tabulka4[[#This Row],[příjmení a jméno]]="start. č. nebylo registrováno!","-",IF(VLOOKUP(Tabulka4[[#This Row],[start. č.]],'3. REGISTRACE'!B:F,5,0)=0,"-",VLOOKUP(Tabulka4[[#This Row],[start. č.]],'3. REGISTRACE'!B:F,5,0))))</f>
        <v>-</v>
      </c>
      <c r="H116" s="49"/>
      <c r="I116" s="45"/>
      <c r="J116" s="50"/>
      <c r="K116" s="39">
        <f>TIME(Tabulka4[[#This Row],[hod]],Tabulka4[[#This Row],[min]],Tabulka4[[#This Row],[sek]])</f>
        <v>0</v>
      </c>
      <c r="L116" s="17" t="str">
        <f>IF(ISBLANK(Tabulka4[[#This Row],[start. č.]]),"-",IF(Tabulka4[[#This Row],[příjmení a jméno]]="start. č. nebylo registrováno!","-",IF(VLOOKUP(Tabulka4[[#This Row],[start. č.]],'3. REGISTRACE'!B:G,6,0)=0,"-",VLOOKUP(Tabulka4[[#This Row],[start. č.]],'3. REGISTRACE'!B:G,6,0))))</f>
        <v>-</v>
      </c>
      <c r="M116" s="41" t="str">
        <f>IF(Tabulka4[[#This Row],[kategorie]]="-","-",COUNTIFS(G$10:G116,Tabulka4[[#This Row],[m/ž]],L$10:L116,Tabulka4[[#This Row],[kategorie]]))</f>
        <v>-</v>
      </c>
      <c r="N116" s="54" t="str">
        <f>IF(AND(ISBLANK(H116),ISBLANK(I116),ISBLANK(J116)),"-",IF(K116&gt;=MAX(K$10:K116),"ok","chyba!!!"))</f>
        <v>-</v>
      </c>
    </row>
    <row r="117" spans="2:14" x14ac:dyDescent="0.2">
      <c r="B117" s="41">
        <v>108</v>
      </c>
      <c r="C117" s="42"/>
      <c r="D117" s="20" t="str">
        <f>IF(ISBLANK(Tabulka4[[#This Row],[start. č.]]),"-",IF(ISERROR(VLOOKUP(Tabulka4[[#This Row],[start. č.]],'3. REGISTRACE'!B:F,2,0)),"start. č. nebylo registrováno!",VLOOKUP(Tabulka4[[#This Row],[start. č.]],'3. REGISTRACE'!B:F,2,0)))</f>
        <v>-</v>
      </c>
      <c r="E117" s="17" t="str">
        <f>IF(ISBLANK(Tabulka4[[#This Row],[start. č.]]),"-",IF(ISERROR(VLOOKUP(Tabulka4[[#This Row],[start. č.]],'3. REGISTRACE'!B:F,3,0)),"-",VLOOKUP(Tabulka4[[#This Row],[start. č.]],'3. REGISTRACE'!B:F,3,0)))</f>
        <v>-</v>
      </c>
      <c r="F117" s="43" t="str">
        <f>IF(ISBLANK(Tabulka4[[#This Row],[start. č.]]),"-",IF(Tabulka4[[#This Row],[příjmení a jméno]]="start. č. nebylo registrováno!","-",IF(VLOOKUP(Tabulka4[[#This Row],[start. č.]],'3. REGISTRACE'!B:F,4,0)=0,"-",VLOOKUP(Tabulka4[[#This Row],[start. č.]],'3. REGISTRACE'!B:F,4,0))))</f>
        <v>-</v>
      </c>
      <c r="G117" s="17" t="str">
        <f>IF(ISBLANK(Tabulka4[[#This Row],[start. č.]]),"-",IF(Tabulka4[[#This Row],[příjmení a jméno]]="start. č. nebylo registrováno!","-",IF(VLOOKUP(Tabulka4[[#This Row],[start. č.]],'3. REGISTRACE'!B:F,5,0)=0,"-",VLOOKUP(Tabulka4[[#This Row],[start. č.]],'3. REGISTRACE'!B:F,5,0))))</f>
        <v>-</v>
      </c>
      <c r="H117" s="49"/>
      <c r="I117" s="45"/>
      <c r="J117" s="50"/>
      <c r="K117" s="39">
        <f>TIME(Tabulka4[[#This Row],[hod]],Tabulka4[[#This Row],[min]],Tabulka4[[#This Row],[sek]])</f>
        <v>0</v>
      </c>
      <c r="L117" s="17" t="str">
        <f>IF(ISBLANK(Tabulka4[[#This Row],[start. č.]]),"-",IF(Tabulka4[[#This Row],[příjmení a jméno]]="start. č. nebylo registrováno!","-",IF(VLOOKUP(Tabulka4[[#This Row],[start. č.]],'3. REGISTRACE'!B:G,6,0)=0,"-",VLOOKUP(Tabulka4[[#This Row],[start. č.]],'3. REGISTRACE'!B:G,6,0))))</f>
        <v>-</v>
      </c>
      <c r="M117" s="41" t="str">
        <f>IF(Tabulka4[[#This Row],[kategorie]]="-","-",COUNTIFS(G$10:G117,Tabulka4[[#This Row],[m/ž]],L$10:L117,Tabulka4[[#This Row],[kategorie]]))</f>
        <v>-</v>
      </c>
      <c r="N117" s="54" t="str">
        <f>IF(AND(ISBLANK(H117),ISBLANK(I117),ISBLANK(J117)),"-",IF(K117&gt;=MAX(K$10:K117),"ok","chyba!!!"))</f>
        <v>-</v>
      </c>
    </row>
    <row r="118" spans="2:14" x14ac:dyDescent="0.2">
      <c r="B118" s="41">
        <v>109</v>
      </c>
      <c r="C118" s="42"/>
      <c r="D118" s="20" t="str">
        <f>IF(ISBLANK(Tabulka4[[#This Row],[start. č.]]),"-",IF(ISERROR(VLOOKUP(Tabulka4[[#This Row],[start. č.]],'3. REGISTRACE'!B:F,2,0)),"start. č. nebylo registrováno!",VLOOKUP(Tabulka4[[#This Row],[start. č.]],'3. REGISTRACE'!B:F,2,0)))</f>
        <v>-</v>
      </c>
      <c r="E118" s="17" t="str">
        <f>IF(ISBLANK(Tabulka4[[#This Row],[start. č.]]),"-",IF(ISERROR(VLOOKUP(Tabulka4[[#This Row],[start. č.]],'3. REGISTRACE'!B:F,3,0)),"-",VLOOKUP(Tabulka4[[#This Row],[start. č.]],'3. REGISTRACE'!B:F,3,0)))</f>
        <v>-</v>
      </c>
      <c r="F118" s="43" t="str">
        <f>IF(ISBLANK(Tabulka4[[#This Row],[start. č.]]),"-",IF(Tabulka4[[#This Row],[příjmení a jméno]]="start. č. nebylo registrováno!","-",IF(VLOOKUP(Tabulka4[[#This Row],[start. č.]],'3. REGISTRACE'!B:F,4,0)=0,"-",VLOOKUP(Tabulka4[[#This Row],[start. č.]],'3. REGISTRACE'!B:F,4,0))))</f>
        <v>-</v>
      </c>
      <c r="G118" s="17" t="str">
        <f>IF(ISBLANK(Tabulka4[[#This Row],[start. č.]]),"-",IF(Tabulka4[[#This Row],[příjmení a jméno]]="start. č. nebylo registrováno!","-",IF(VLOOKUP(Tabulka4[[#This Row],[start. č.]],'3. REGISTRACE'!B:F,5,0)=0,"-",VLOOKUP(Tabulka4[[#This Row],[start. č.]],'3. REGISTRACE'!B:F,5,0))))</f>
        <v>-</v>
      </c>
      <c r="H118" s="49"/>
      <c r="I118" s="45"/>
      <c r="J118" s="50"/>
      <c r="K118" s="39">
        <f>TIME(Tabulka4[[#This Row],[hod]],Tabulka4[[#This Row],[min]],Tabulka4[[#This Row],[sek]])</f>
        <v>0</v>
      </c>
      <c r="L118" s="17" t="str">
        <f>IF(ISBLANK(Tabulka4[[#This Row],[start. č.]]),"-",IF(Tabulka4[[#This Row],[příjmení a jméno]]="start. č. nebylo registrováno!","-",IF(VLOOKUP(Tabulka4[[#This Row],[start. č.]],'3. REGISTRACE'!B:G,6,0)=0,"-",VLOOKUP(Tabulka4[[#This Row],[start. č.]],'3. REGISTRACE'!B:G,6,0))))</f>
        <v>-</v>
      </c>
      <c r="M118" s="41" t="str">
        <f>IF(Tabulka4[[#This Row],[kategorie]]="-","-",COUNTIFS(G$10:G118,Tabulka4[[#This Row],[m/ž]],L$10:L118,Tabulka4[[#This Row],[kategorie]]))</f>
        <v>-</v>
      </c>
      <c r="N118" s="54" t="str">
        <f>IF(AND(ISBLANK(H118),ISBLANK(I118),ISBLANK(J118)),"-",IF(K118&gt;=MAX(K$10:K118),"ok","chyba!!!"))</f>
        <v>-</v>
      </c>
    </row>
    <row r="119" spans="2:14" x14ac:dyDescent="0.2">
      <c r="B119" s="41">
        <v>110</v>
      </c>
      <c r="C119" s="42"/>
      <c r="D119" s="20" t="str">
        <f>IF(ISBLANK(Tabulka4[[#This Row],[start. č.]]),"-",IF(ISERROR(VLOOKUP(Tabulka4[[#This Row],[start. č.]],'3. REGISTRACE'!B:F,2,0)),"start. č. nebylo registrováno!",VLOOKUP(Tabulka4[[#This Row],[start. č.]],'3. REGISTRACE'!B:F,2,0)))</f>
        <v>-</v>
      </c>
      <c r="E119" s="17" t="str">
        <f>IF(ISBLANK(Tabulka4[[#This Row],[start. č.]]),"-",IF(ISERROR(VLOOKUP(Tabulka4[[#This Row],[start. č.]],'3. REGISTRACE'!B:F,3,0)),"-",VLOOKUP(Tabulka4[[#This Row],[start. č.]],'3. REGISTRACE'!B:F,3,0)))</f>
        <v>-</v>
      </c>
      <c r="F119" s="43" t="str">
        <f>IF(ISBLANK(Tabulka4[[#This Row],[start. č.]]),"-",IF(Tabulka4[[#This Row],[příjmení a jméno]]="start. č. nebylo registrováno!","-",IF(VLOOKUP(Tabulka4[[#This Row],[start. č.]],'3. REGISTRACE'!B:F,4,0)=0,"-",VLOOKUP(Tabulka4[[#This Row],[start. č.]],'3. REGISTRACE'!B:F,4,0))))</f>
        <v>-</v>
      </c>
      <c r="G119" s="17" t="str">
        <f>IF(ISBLANK(Tabulka4[[#This Row],[start. č.]]),"-",IF(Tabulka4[[#This Row],[příjmení a jméno]]="start. č. nebylo registrováno!","-",IF(VLOOKUP(Tabulka4[[#This Row],[start. č.]],'3. REGISTRACE'!B:F,5,0)=0,"-",VLOOKUP(Tabulka4[[#This Row],[start. č.]],'3. REGISTRACE'!B:F,5,0))))</f>
        <v>-</v>
      </c>
      <c r="H119" s="49"/>
      <c r="I119" s="45"/>
      <c r="J119" s="50"/>
      <c r="K119" s="39">
        <f>TIME(Tabulka4[[#This Row],[hod]],Tabulka4[[#This Row],[min]],Tabulka4[[#This Row],[sek]])</f>
        <v>0</v>
      </c>
      <c r="L119" s="17" t="str">
        <f>IF(ISBLANK(Tabulka4[[#This Row],[start. č.]]),"-",IF(Tabulka4[[#This Row],[příjmení a jméno]]="start. č. nebylo registrováno!","-",IF(VLOOKUP(Tabulka4[[#This Row],[start. č.]],'3. REGISTRACE'!B:G,6,0)=0,"-",VLOOKUP(Tabulka4[[#This Row],[start. č.]],'3. REGISTRACE'!B:G,6,0))))</f>
        <v>-</v>
      </c>
      <c r="M119" s="41" t="str">
        <f>IF(Tabulka4[[#This Row],[kategorie]]="-","-",COUNTIFS(G$10:G119,Tabulka4[[#This Row],[m/ž]],L$10:L119,Tabulka4[[#This Row],[kategorie]]))</f>
        <v>-</v>
      </c>
      <c r="N119" s="54" t="str">
        <f>IF(AND(ISBLANK(H119),ISBLANK(I119),ISBLANK(J119)),"-",IF(K119&gt;=MAX(K$10:K119),"ok","chyba!!!"))</f>
        <v>-</v>
      </c>
    </row>
    <row r="120" spans="2:14" x14ac:dyDescent="0.2">
      <c r="B120" s="41">
        <v>111</v>
      </c>
      <c r="C120" s="42"/>
      <c r="D120" s="20" t="str">
        <f>IF(ISBLANK(Tabulka4[[#This Row],[start. č.]]),"-",IF(ISERROR(VLOOKUP(Tabulka4[[#This Row],[start. č.]],'3. REGISTRACE'!B:F,2,0)),"start. č. nebylo registrováno!",VLOOKUP(Tabulka4[[#This Row],[start. č.]],'3. REGISTRACE'!B:F,2,0)))</f>
        <v>-</v>
      </c>
      <c r="E120" s="17" t="str">
        <f>IF(ISBLANK(Tabulka4[[#This Row],[start. č.]]),"-",IF(ISERROR(VLOOKUP(Tabulka4[[#This Row],[start. č.]],'3. REGISTRACE'!B:F,3,0)),"-",VLOOKUP(Tabulka4[[#This Row],[start. č.]],'3. REGISTRACE'!B:F,3,0)))</f>
        <v>-</v>
      </c>
      <c r="F120" s="43" t="str">
        <f>IF(ISBLANK(Tabulka4[[#This Row],[start. č.]]),"-",IF(Tabulka4[[#This Row],[příjmení a jméno]]="start. č. nebylo registrováno!","-",IF(VLOOKUP(Tabulka4[[#This Row],[start. č.]],'3. REGISTRACE'!B:F,4,0)=0,"-",VLOOKUP(Tabulka4[[#This Row],[start. č.]],'3. REGISTRACE'!B:F,4,0))))</f>
        <v>-</v>
      </c>
      <c r="G120" s="17" t="str">
        <f>IF(ISBLANK(Tabulka4[[#This Row],[start. č.]]),"-",IF(Tabulka4[[#This Row],[příjmení a jméno]]="start. č. nebylo registrováno!","-",IF(VLOOKUP(Tabulka4[[#This Row],[start. č.]],'3. REGISTRACE'!B:F,5,0)=0,"-",VLOOKUP(Tabulka4[[#This Row],[start. č.]],'3. REGISTRACE'!B:F,5,0))))</f>
        <v>-</v>
      </c>
      <c r="H120" s="49"/>
      <c r="I120" s="45"/>
      <c r="J120" s="50"/>
      <c r="K120" s="39">
        <f>TIME(Tabulka4[[#This Row],[hod]],Tabulka4[[#This Row],[min]],Tabulka4[[#This Row],[sek]])</f>
        <v>0</v>
      </c>
      <c r="L120" s="17" t="str">
        <f>IF(ISBLANK(Tabulka4[[#This Row],[start. č.]]),"-",IF(Tabulka4[[#This Row],[příjmení a jméno]]="start. č. nebylo registrováno!","-",IF(VLOOKUP(Tabulka4[[#This Row],[start. č.]],'3. REGISTRACE'!B:G,6,0)=0,"-",VLOOKUP(Tabulka4[[#This Row],[start. č.]],'3. REGISTRACE'!B:G,6,0))))</f>
        <v>-</v>
      </c>
      <c r="M120" s="41" t="str">
        <f>IF(Tabulka4[[#This Row],[kategorie]]="-","-",COUNTIFS(G$10:G120,Tabulka4[[#This Row],[m/ž]],L$10:L120,Tabulka4[[#This Row],[kategorie]]))</f>
        <v>-</v>
      </c>
      <c r="N120" s="54" t="str">
        <f>IF(AND(ISBLANK(H120),ISBLANK(I120),ISBLANK(J120)),"-",IF(K120&gt;=MAX(K$10:K120),"ok","chyba!!!"))</f>
        <v>-</v>
      </c>
    </row>
    <row r="121" spans="2:14" x14ac:dyDescent="0.2">
      <c r="B121" s="41">
        <v>112</v>
      </c>
      <c r="C121" s="42"/>
      <c r="D121" s="20" t="str">
        <f>IF(ISBLANK(Tabulka4[[#This Row],[start. č.]]),"-",IF(ISERROR(VLOOKUP(Tabulka4[[#This Row],[start. č.]],'3. REGISTRACE'!B:F,2,0)),"start. č. nebylo registrováno!",VLOOKUP(Tabulka4[[#This Row],[start. č.]],'3. REGISTRACE'!B:F,2,0)))</f>
        <v>-</v>
      </c>
      <c r="E121" s="17" t="str">
        <f>IF(ISBLANK(Tabulka4[[#This Row],[start. č.]]),"-",IF(ISERROR(VLOOKUP(Tabulka4[[#This Row],[start. č.]],'3. REGISTRACE'!B:F,3,0)),"-",VLOOKUP(Tabulka4[[#This Row],[start. č.]],'3. REGISTRACE'!B:F,3,0)))</f>
        <v>-</v>
      </c>
      <c r="F121" s="43" t="str">
        <f>IF(ISBLANK(Tabulka4[[#This Row],[start. č.]]),"-",IF(Tabulka4[[#This Row],[příjmení a jméno]]="start. č. nebylo registrováno!","-",IF(VLOOKUP(Tabulka4[[#This Row],[start. č.]],'3. REGISTRACE'!B:F,4,0)=0,"-",VLOOKUP(Tabulka4[[#This Row],[start. č.]],'3. REGISTRACE'!B:F,4,0))))</f>
        <v>-</v>
      </c>
      <c r="G121" s="17" t="str">
        <f>IF(ISBLANK(Tabulka4[[#This Row],[start. č.]]),"-",IF(Tabulka4[[#This Row],[příjmení a jméno]]="start. č. nebylo registrováno!","-",IF(VLOOKUP(Tabulka4[[#This Row],[start. č.]],'3. REGISTRACE'!B:F,5,0)=0,"-",VLOOKUP(Tabulka4[[#This Row],[start. č.]],'3. REGISTRACE'!B:F,5,0))))</f>
        <v>-</v>
      </c>
      <c r="H121" s="49"/>
      <c r="I121" s="45"/>
      <c r="J121" s="50"/>
      <c r="K121" s="39">
        <f>TIME(Tabulka4[[#This Row],[hod]],Tabulka4[[#This Row],[min]],Tabulka4[[#This Row],[sek]])</f>
        <v>0</v>
      </c>
      <c r="L121" s="17" t="str">
        <f>IF(ISBLANK(Tabulka4[[#This Row],[start. č.]]),"-",IF(Tabulka4[[#This Row],[příjmení a jméno]]="start. č. nebylo registrováno!","-",IF(VLOOKUP(Tabulka4[[#This Row],[start. č.]],'3. REGISTRACE'!B:G,6,0)=0,"-",VLOOKUP(Tabulka4[[#This Row],[start. č.]],'3. REGISTRACE'!B:G,6,0))))</f>
        <v>-</v>
      </c>
      <c r="M121" s="41" t="str">
        <f>IF(Tabulka4[[#This Row],[kategorie]]="-","-",COUNTIFS(G$10:G121,Tabulka4[[#This Row],[m/ž]],L$10:L121,Tabulka4[[#This Row],[kategorie]]))</f>
        <v>-</v>
      </c>
      <c r="N121" s="54" t="str">
        <f>IF(AND(ISBLANK(H121),ISBLANK(I121),ISBLANK(J121)),"-",IF(K121&gt;=MAX(K$10:K121),"ok","chyba!!!"))</f>
        <v>-</v>
      </c>
    </row>
    <row r="122" spans="2:14" x14ac:dyDescent="0.2">
      <c r="B122" s="41">
        <v>113</v>
      </c>
      <c r="C122" s="42"/>
      <c r="D122" s="20" t="str">
        <f>IF(ISBLANK(Tabulka4[[#This Row],[start. č.]]),"-",IF(ISERROR(VLOOKUP(Tabulka4[[#This Row],[start. č.]],'3. REGISTRACE'!B:F,2,0)),"start. č. nebylo registrováno!",VLOOKUP(Tabulka4[[#This Row],[start. č.]],'3. REGISTRACE'!B:F,2,0)))</f>
        <v>-</v>
      </c>
      <c r="E122" s="17" t="str">
        <f>IF(ISBLANK(Tabulka4[[#This Row],[start. č.]]),"-",IF(ISERROR(VLOOKUP(Tabulka4[[#This Row],[start. č.]],'3. REGISTRACE'!B:F,3,0)),"-",VLOOKUP(Tabulka4[[#This Row],[start. č.]],'3. REGISTRACE'!B:F,3,0)))</f>
        <v>-</v>
      </c>
      <c r="F122" s="43" t="str">
        <f>IF(ISBLANK(Tabulka4[[#This Row],[start. č.]]),"-",IF(Tabulka4[[#This Row],[příjmení a jméno]]="start. č. nebylo registrováno!","-",IF(VLOOKUP(Tabulka4[[#This Row],[start. č.]],'3. REGISTRACE'!B:F,4,0)=0,"-",VLOOKUP(Tabulka4[[#This Row],[start. č.]],'3. REGISTRACE'!B:F,4,0))))</f>
        <v>-</v>
      </c>
      <c r="G122" s="17" t="str">
        <f>IF(ISBLANK(Tabulka4[[#This Row],[start. č.]]),"-",IF(Tabulka4[[#This Row],[příjmení a jméno]]="start. č. nebylo registrováno!","-",IF(VLOOKUP(Tabulka4[[#This Row],[start. č.]],'3. REGISTRACE'!B:F,5,0)=0,"-",VLOOKUP(Tabulka4[[#This Row],[start. č.]],'3. REGISTRACE'!B:F,5,0))))</f>
        <v>-</v>
      </c>
      <c r="H122" s="49"/>
      <c r="I122" s="45"/>
      <c r="J122" s="50"/>
      <c r="K122" s="39">
        <f>TIME(Tabulka4[[#This Row],[hod]],Tabulka4[[#This Row],[min]],Tabulka4[[#This Row],[sek]])</f>
        <v>0</v>
      </c>
      <c r="L122" s="17" t="str">
        <f>IF(ISBLANK(Tabulka4[[#This Row],[start. č.]]),"-",IF(Tabulka4[[#This Row],[příjmení a jméno]]="start. č. nebylo registrováno!","-",IF(VLOOKUP(Tabulka4[[#This Row],[start. č.]],'3. REGISTRACE'!B:G,6,0)=0,"-",VLOOKUP(Tabulka4[[#This Row],[start. č.]],'3. REGISTRACE'!B:G,6,0))))</f>
        <v>-</v>
      </c>
      <c r="M122" s="41" t="str">
        <f>IF(Tabulka4[[#This Row],[kategorie]]="-","-",COUNTIFS(G$10:G122,Tabulka4[[#This Row],[m/ž]],L$10:L122,Tabulka4[[#This Row],[kategorie]]))</f>
        <v>-</v>
      </c>
      <c r="N122" s="54" t="str">
        <f>IF(AND(ISBLANK(H122),ISBLANK(I122),ISBLANK(J122)),"-",IF(K122&gt;=MAX(K$10:K122),"ok","chyba!!!"))</f>
        <v>-</v>
      </c>
    </row>
    <row r="123" spans="2:14" x14ac:dyDescent="0.2">
      <c r="B123" s="41">
        <v>114</v>
      </c>
      <c r="C123" s="42"/>
      <c r="D123" s="20" t="str">
        <f>IF(ISBLANK(Tabulka4[[#This Row],[start. č.]]),"-",IF(ISERROR(VLOOKUP(Tabulka4[[#This Row],[start. č.]],'3. REGISTRACE'!B:F,2,0)),"start. č. nebylo registrováno!",VLOOKUP(Tabulka4[[#This Row],[start. č.]],'3. REGISTRACE'!B:F,2,0)))</f>
        <v>-</v>
      </c>
      <c r="E123" s="17" t="str">
        <f>IF(ISBLANK(Tabulka4[[#This Row],[start. č.]]),"-",IF(ISERROR(VLOOKUP(Tabulka4[[#This Row],[start. č.]],'3. REGISTRACE'!B:F,3,0)),"-",VLOOKUP(Tabulka4[[#This Row],[start. č.]],'3. REGISTRACE'!B:F,3,0)))</f>
        <v>-</v>
      </c>
      <c r="F123" s="43" t="str">
        <f>IF(ISBLANK(Tabulka4[[#This Row],[start. č.]]),"-",IF(Tabulka4[[#This Row],[příjmení a jméno]]="start. č. nebylo registrováno!","-",IF(VLOOKUP(Tabulka4[[#This Row],[start. č.]],'3. REGISTRACE'!B:F,4,0)=0,"-",VLOOKUP(Tabulka4[[#This Row],[start. č.]],'3. REGISTRACE'!B:F,4,0))))</f>
        <v>-</v>
      </c>
      <c r="G123" s="17" t="str">
        <f>IF(ISBLANK(Tabulka4[[#This Row],[start. č.]]),"-",IF(Tabulka4[[#This Row],[příjmení a jméno]]="start. č. nebylo registrováno!","-",IF(VLOOKUP(Tabulka4[[#This Row],[start. č.]],'3. REGISTRACE'!B:F,5,0)=0,"-",VLOOKUP(Tabulka4[[#This Row],[start. č.]],'3. REGISTRACE'!B:F,5,0))))</f>
        <v>-</v>
      </c>
      <c r="H123" s="49"/>
      <c r="I123" s="45"/>
      <c r="J123" s="50"/>
      <c r="K123" s="39">
        <f>TIME(Tabulka4[[#This Row],[hod]],Tabulka4[[#This Row],[min]],Tabulka4[[#This Row],[sek]])</f>
        <v>0</v>
      </c>
      <c r="L123" s="17" t="str">
        <f>IF(ISBLANK(Tabulka4[[#This Row],[start. č.]]),"-",IF(Tabulka4[[#This Row],[příjmení a jméno]]="start. č. nebylo registrováno!","-",IF(VLOOKUP(Tabulka4[[#This Row],[start. č.]],'3. REGISTRACE'!B:G,6,0)=0,"-",VLOOKUP(Tabulka4[[#This Row],[start. č.]],'3. REGISTRACE'!B:G,6,0))))</f>
        <v>-</v>
      </c>
      <c r="M123" s="41" t="str">
        <f>IF(Tabulka4[[#This Row],[kategorie]]="-","-",COUNTIFS(G$10:G123,Tabulka4[[#This Row],[m/ž]],L$10:L123,Tabulka4[[#This Row],[kategorie]]))</f>
        <v>-</v>
      </c>
      <c r="N123" s="54" t="str">
        <f>IF(AND(ISBLANK(H123),ISBLANK(I123),ISBLANK(J123)),"-",IF(K123&gt;=MAX(K$10:K123),"ok","chyba!!!"))</f>
        <v>-</v>
      </c>
    </row>
    <row r="124" spans="2:14" x14ac:dyDescent="0.2">
      <c r="B124" s="41">
        <v>115</v>
      </c>
      <c r="C124" s="42"/>
      <c r="D124" s="20" t="str">
        <f>IF(ISBLANK(Tabulka4[[#This Row],[start. č.]]),"-",IF(ISERROR(VLOOKUP(Tabulka4[[#This Row],[start. č.]],'3. REGISTRACE'!B:F,2,0)),"start. č. nebylo registrováno!",VLOOKUP(Tabulka4[[#This Row],[start. č.]],'3. REGISTRACE'!B:F,2,0)))</f>
        <v>-</v>
      </c>
      <c r="E124" s="17" t="str">
        <f>IF(ISBLANK(Tabulka4[[#This Row],[start. č.]]),"-",IF(ISERROR(VLOOKUP(Tabulka4[[#This Row],[start. č.]],'3. REGISTRACE'!B:F,3,0)),"-",VLOOKUP(Tabulka4[[#This Row],[start. č.]],'3. REGISTRACE'!B:F,3,0)))</f>
        <v>-</v>
      </c>
      <c r="F124" s="43" t="str">
        <f>IF(ISBLANK(Tabulka4[[#This Row],[start. č.]]),"-",IF(Tabulka4[[#This Row],[příjmení a jméno]]="start. č. nebylo registrováno!","-",IF(VLOOKUP(Tabulka4[[#This Row],[start. č.]],'3. REGISTRACE'!B:F,4,0)=0,"-",VLOOKUP(Tabulka4[[#This Row],[start. č.]],'3. REGISTRACE'!B:F,4,0))))</f>
        <v>-</v>
      </c>
      <c r="G124" s="17" t="str">
        <f>IF(ISBLANK(Tabulka4[[#This Row],[start. č.]]),"-",IF(Tabulka4[[#This Row],[příjmení a jméno]]="start. č. nebylo registrováno!","-",IF(VLOOKUP(Tabulka4[[#This Row],[start. č.]],'3. REGISTRACE'!B:F,5,0)=0,"-",VLOOKUP(Tabulka4[[#This Row],[start. č.]],'3. REGISTRACE'!B:F,5,0))))</f>
        <v>-</v>
      </c>
      <c r="H124" s="49"/>
      <c r="I124" s="45"/>
      <c r="J124" s="50"/>
      <c r="K124" s="39">
        <f>TIME(Tabulka4[[#This Row],[hod]],Tabulka4[[#This Row],[min]],Tabulka4[[#This Row],[sek]])</f>
        <v>0</v>
      </c>
      <c r="L124" s="17" t="str">
        <f>IF(ISBLANK(Tabulka4[[#This Row],[start. č.]]),"-",IF(Tabulka4[[#This Row],[příjmení a jméno]]="start. č. nebylo registrováno!","-",IF(VLOOKUP(Tabulka4[[#This Row],[start. č.]],'3. REGISTRACE'!B:G,6,0)=0,"-",VLOOKUP(Tabulka4[[#This Row],[start. č.]],'3. REGISTRACE'!B:G,6,0))))</f>
        <v>-</v>
      </c>
      <c r="M124" s="41" t="str">
        <f>IF(Tabulka4[[#This Row],[kategorie]]="-","-",COUNTIFS(G$10:G124,Tabulka4[[#This Row],[m/ž]],L$10:L124,Tabulka4[[#This Row],[kategorie]]))</f>
        <v>-</v>
      </c>
      <c r="N124" s="54" t="str">
        <f>IF(AND(ISBLANK(H124),ISBLANK(I124),ISBLANK(J124)),"-",IF(K124&gt;=MAX(K$10:K124),"ok","chyba!!!"))</f>
        <v>-</v>
      </c>
    </row>
    <row r="125" spans="2:14" x14ac:dyDescent="0.2">
      <c r="B125" s="41">
        <v>116</v>
      </c>
      <c r="C125" s="42"/>
      <c r="D125" s="20" t="str">
        <f>IF(ISBLANK(Tabulka4[[#This Row],[start. č.]]),"-",IF(ISERROR(VLOOKUP(Tabulka4[[#This Row],[start. č.]],'3. REGISTRACE'!B:F,2,0)),"start. č. nebylo registrováno!",VLOOKUP(Tabulka4[[#This Row],[start. č.]],'3. REGISTRACE'!B:F,2,0)))</f>
        <v>-</v>
      </c>
      <c r="E125" s="17" t="str">
        <f>IF(ISBLANK(Tabulka4[[#This Row],[start. č.]]),"-",IF(ISERROR(VLOOKUP(Tabulka4[[#This Row],[start. č.]],'3. REGISTRACE'!B:F,3,0)),"-",VLOOKUP(Tabulka4[[#This Row],[start. č.]],'3. REGISTRACE'!B:F,3,0)))</f>
        <v>-</v>
      </c>
      <c r="F125" s="43" t="str">
        <f>IF(ISBLANK(Tabulka4[[#This Row],[start. č.]]),"-",IF(Tabulka4[[#This Row],[příjmení a jméno]]="start. č. nebylo registrováno!","-",IF(VLOOKUP(Tabulka4[[#This Row],[start. č.]],'3. REGISTRACE'!B:F,4,0)=0,"-",VLOOKUP(Tabulka4[[#This Row],[start. č.]],'3. REGISTRACE'!B:F,4,0))))</f>
        <v>-</v>
      </c>
      <c r="G125" s="17" t="str">
        <f>IF(ISBLANK(Tabulka4[[#This Row],[start. č.]]),"-",IF(Tabulka4[[#This Row],[příjmení a jméno]]="start. č. nebylo registrováno!","-",IF(VLOOKUP(Tabulka4[[#This Row],[start. č.]],'3. REGISTRACE'!B:F,5,0)=0,"-",VLOOKUP(Tabulka4[[#This Row],[start. č.]],'3. REGISTRACE'!B:F,5,0))))</f>
        <v>-</v>
      </c>
      <c r="H125" s="49"/>
      <c r="I125" s="45"/>
      <c r="J125" s="50"/>
      <c r="K125" s="39">
        <f>TIME(Tabulka4[[#This Row],[hod]],Tabulka4[[#This Row],[min]],Tabulka4[[#This Row],[sek]])</f>
        <v>0</v>
      </c>
      <c r="L125" s="17" t="str">
        <f>IF(ISBLANK(Tabulka4[[#This Row],[start. č.]]),"-",IF(Tabulka4[[#This Row],[příjmení a jméno]]="start. č. nebylo registrováno!","-",IF(VLOOKUP(Tabulka4[[#This Row],[start. č.]],'3. REGISTRACE'!B:G,6,0)=0,"-",VLOOKUP(Tabulka4[[#This Row],[start. č.]],'3. REGISTRACE'!B:G,6,0))))</f>
        <v>-</v>
      </c>
      <c r="M125" s="41" t="str">
        <f>IF(Tabulka4[[#This Row],[kategorie]]="-","-",COUNTIFS(G$10:G125,Tabulka4[[#This Row],[m/ž]],L$10:L125,Tabulka4[[#This Row],[kategorie]]))</f>
        <v>-</v>
      </c>
      <c r="N125" s="54" t="str">
        <f>IF(AND(ISBLANK(H125),ISBLANK(I125),ISBLANK(J125)),"-",IF(K125&gt;=MAX(K$10:K125),"ok","chyba!!!"))</f>
        <v>-</v>
      </c>
    </row>
    <row r="126" spans="2:14" x14ac:dyDescent="0.2">
      <c r="B126" s="41">
        <v>117</v>
      </c>
      <c r="C126" s="42"/>
      <c r="D126" s="20" t="str">
        <f>IF(ISBLANK(Tabulka4[[#This Row],[start. č.]]),"-",IF(ISERROR(VLOOKUP(Tabulka4[[#This Row],[start. č.]],'3. REGISTRACE'!B:F,2,0)),"start. č. nebylo registrováno!",VLOOKUP(Tabulka4[[#This Row],[start. č.]],'3. REGISTRACE'!B:F,2,0)))</f>
        <v>-</v>
      </c>
      <c r="E126" s="17" t="str">
        <f>IF(ISBLANK(Tabulka4[[#This Row],[start. č.]]),"-",IF(ISERROR(VLOOKUP(Tabulka4[[#This Row],[start. č.]],'3. REGISTRACE'!B:F,3,0)),"-",VLOOKUP(Tabulka4[[#This Row],[start. č.]],'3. REGISTRACE'!B:F,3,0)))</f>
        <v>-</v>
      </c>
      <c r="F126" s="43" t="str">
        <f>IF(ISBLANK(Tabulka4[[#This Row],[start. č.]]),"-",IF(Tabulka4[[#This Row],[příjmení a jméno]]="start. č. nebylo registrováno!","-",IF(VLOOKUP(Tabulka4[[#This Row],[start. č.]],'3. REGISTRACE'!B:F,4,0)=0,"-",VLOOKUP(Tabulka4[[#This Row],[start. č.]],'3. REGISTRACE'!B:F,4,0))))</f>
        <v>-</v>
      </c>
      <c r="G126" s="17" t="str">
        <f>IF(ISBLANK(Tabulka4[[#This Row],[start. č.]]),"-",IF(Tabulka4[[#This Row],[příjmení a jméno]]="start. č. nebylo registrováno!","-",IF(VLOOKUP(Tabulka4[[#This Row],[start. č.]],'3. REGISTRACE'!B:F,5,0)=0,"-",VLOOKUP(Tabulka4[[#This Row],[start. č.]],'3. REGISTRACE'!B:F,5,0))))</f>
        <v>-</v>
      </c>
      <c r="H126" s="49"/>
      <c r="I126" s="45"/>
      <c r="J126" s="50"/>
      <c r="K126" s="39">
        <f>TIME(Tabulka4[[#This Row],[hod]],Tabulka4[[#This Row],[min]],Tabulka4[[#This Row],[sek]])</f>
        <v>0</v>
      </c>
      <c r="L126" s="17" t="str">
        <f>IF(ISBLANK(Tabulka4[[#This Row],[start. č.]]),"-",IF(Tabulka4[[#This Row],[příjmení a jméno]]="start. č. nebylo registrováno!","-",IF(VLOOKUP(Tabulka4[[#This Row],[start. č.]],'3. REGISTRACE'!B:G,6,0)=0,"-",VLOOKUP(Tabulka4[[#This Row],[start. č.]],'3. REGISTRACE'!B:G,6,0))))</f>
        <v>-</v>
      </c>
      <c r="M126" s="41" t="str">
        <f>IF(Tabulka4[[#This Row],[kategorie]]="-","-",COUNTIFS(G$10:G126,Tabulka4[[#This Row],[m/ž]],L$10:L126,Tabulka4[[#This Row],[kategorie]]))</f>
        <v>-</v>
      </c>
      <c r="N126" s="54" t="str">
        <f>IF(AND(ISBLANK(H126),ISBLANK(I126),ISBLANK(J126)),"-",IF(K126&gt;=MAX(K$10:K126),"ok","chyba!!!"))</f>
        <v>-</v>
      </c>
    </row>
    <row r="127" spans="2:14" x14ac:dyDescent="0.2">
      <c r="B127" s="41">
        <v>118</v>
      </c>
      <c r="C127" s="42"/>
      <c r="D127" s="20" t="str">
        <f>IF(ISBLANK(Tabulka4[[#This Row],[start. č.]]),"-",IF(ISERROR(VLOOKUP(Tabulka4[[#This Row],[start. č.]],'3. REGISTRACE'!B:F,2,0)),"start. č. nebylo registrováno!",VLOOKUP(Tabulka4[[#This Row],[start. č.]],'3. REGISTRACE'!B:F,2,0)))</f>
        <v>-</v>
      </c>
      <c r="E127" s="17" t="str">
        <f>IF(ISBLANK(Tabulka4[[#This Row],[start. č.]]),"-",IF(ISERROR(VLOOKUP(Tabulka4[[#This Row],[start. č.]],'3. REGISTRACE'!B:F,3,0)),"-",VLOOKUP(Tabulka4[[#This Row],[start. č.]],'3. REGISTRACE'!B:F,3,0)))</f>
        <v>-</v>
      </c>
      <c r="F127" s="43" t="str">
        <f>IF(ISBLANK(Tabulka4[[#This Row],[start. č.]]),"-",IF(Tabulka4[[#This Row],[příjmení a jméno]]="start. č. nebylo registrováno!","-",IF(VLOOKUP(Tabulka4[[#This Row],[start. č.]],'3. REGISTRACE'!B:F,4,0)=0,"-",VLOOKUP(Tabulka4[[#This Row],[start. č.]],'3. REGISTRACE'!B:F,4,0))))</f>
        <v>-</v>
      </c>
      <c r="G127" s="17" t="str">
        <f>IF(ISBLANK(Tabulka4[[#This Row],[start. č.]]),"-",IF(Tabulka4[[#This Row],[příjmení a jméno]]="start. č. nebylo registrováno!","-",IF(VLOOKUP(Tabulka4[[#This Row],[start. č.]],'3. REGISTRACE'!B:F,5,0)=0,"-",VLOOKUP(Tabulka4[[#This Row],[start. č.]],'3. REGISTRACE'!B:F,5,0))))</f>
        <v>-</v>
      </c>
      <c r="H127" s="49"/>
      <c r="I127" s="45"/>
      <c r="J127" s="50"/>
      <c r="K127" s="39">
        <f>TIME(Tabulka4[[#This Row],[hod]],Tabulka4[[#This Row],[min]],Tabulka4[[#This Row],[sek]])</f>
        <v>0</v>
      </c>
      <c r="L127" s="17" t="str">
        <f>IF(ISBLANK(Tabulka4[[#This Row],[start. č.]]),"-",IF(Tabulka4[[#This Row],[příjmení a jméno]]="start. č. nebylo registrováno!","-",IF(VLOOKUP(Tabulka4[[#This Row],[start. č.]],'3. REGISTRACE'!B:G,6,0)=0,"-",VLOOKUP(Tabulka4[[#This Row],[start. č.]],'3. REGISTRACE'!B:G,6,0))))</f>
        <v>-</v>
      </c>
      <c r="M127" s="41" t="str">
        <f>IF(Tabulka4[[#This Row],[kategorie]]="-","-",COUNTIFS(G$10:G127,Tabulka4[[#This Row],[m/ž]],L$10:L127,Tabulka4[[#This Row],[kategorie]]))</f>
        <v>-</v>
      </c>
      <c r="N127" s="54" t="str">
        <f>IF(AND(ISBLANK(H127),ISBLANK(I127),ISBLANK(J127)),"-",IF(K127&gt;=MAX(K$10:K127),"ok","chyba!!!"))</f>
        <v>-</v>
      </c>
    </row>
    <row r="128" spans="2:14" x14ac:dyDescent="0.2">
      <c r="B128" s="41">
        <v>119</v>
      </c>
      <c r="C128" s="42"/>
      <c r="D128" s="20" t="str">
        <f>IF(ISBLANK(Tabulka4[[#This Row],[start. č.]]),"-",IF(ISERROR(VLOOKUP(Tabulka4[[#This Row],[start. č.]],'3. REGISTRACE'!B:F,2,0)),"start. č. nebylo registrováno!",VLOOKUP(Tabulka4[[#This Row],[start. č.]],'3. REGISTRACE'!B:F,2,0)))</f>
        <v>-</v>
      </c>
      <c r="E128" s="17" t="str">
        <f>IF(ISBLANK(Tabulka4[[#This Row],[start. č.]]),"-",IF(ISERROR(VLOOKUP(Tabulka4[[#This Row],[start. č.]],'3. REGISTRACE'!B:F,3,0)),"-",VLOOKUP(Tabulka4[[#This Row],[start. č.]],'3. REGISTRACE'!B:F,3,0)))</f>
        <v>-</v>
      </c>
      <c r="F128" s="43" t="str">
        <f>IF(ISBLANK(Tabulka4[[#This Row],[start. č.]]),"-",IF(Tabulka4[[#This Row],[příjmení a jméno]]="start. č. nebylo registrováno!","-",IF(VLOOKUP(Tabulka4[[#This Row],[start. č.]],'3. REGISTRACE'!B:F,4,0)=0,"-",VLOOKUP(Tabulka4[[#This Row],[start. č.]],'3. REGISTRACE'!B:F,4,0))))</f>
        <v>-</v>
      </c>
      <c r="G128" s="17" t="str">
        <f>IF(ISBLANK(Tabulka4[[#This Row],[start. č.]]),"-",IF(Tabulka4[[#This Row],[příjmení a jméno]]="start. č. nebylo registrováno!","-",IF(VLOOKUP(Tabulka4[[#This Row],[start. č.]],'3. REGISTRACE'!B:F,5,0)=0,"-",VLOOKUP(Tabulka4[[#This Row],[start. č.]],'3. REGISTRACE'!B:F,5,0))))</f>
        <v>-</v>
      </c>
      <c r="H128" s="49"/>
      <c r="I128" s="45"/>
      <c r="J128" s="50"/>
      <c r="K128" s="39">
        <f>TIME(Tabulka4[[#This Row],[hod]],Tabulka4[[#This Row],[min]],Tabulka4[[#This Row],[sek]])</f>
        <v>0</v>
      </c>
      <c r="L128" s="17" t="str">
        <f>IF(ISBLANK(Tabulka4[[#This Row],[start. č.]]),"-",IF(Tabulka4[[#This Row],[příjmení a jméno]]="start. č. nebylo registrováno!","-",IF(VLOOKUP(Tabulka4[[#This Row],[start. č.]],'3. REGISTRACE'!B:G,6,0)=0,"-",VLOOKUP(Tabulka4[[#This Row],[start. č.]],'3. REGISTRACE'!B:G,6,0))))</f>
        <v>-</v>
      </c>
      <c r="M128" s="41" t="str">
        <f>IF(Tabulka4[[#This Row],[kategorie]]="-","-",COUNTIFS(G$10:G128,Tabulka4[[#This Row],[m/ž]],L$10:L128,Tabulka4[[#This Row],[kategorie]]))</f>
        <v>-</v>
      </c>
      <c r="N128" s="54" t="str">
        <f>IF(AND(ISBLANK(H128),ISBLANK(I128),ISBLANK(J128)),"-",IF(K128&gt;=MAX(K$10:K128),"ok","chyba!!!"))</f>
        <v>-</v>
      </c>
    </row>
    <row r="129" spans="2:14" x14ac:dyDescent="0.2">
      <c r="B129" s="41">
        <v>120</v>
      </c>
      <c r="C129" s="42"/>
      <c r="D129" s="20" t="str">
        <f>IF(ISBLANK(Tabulka4[[#This Row],[start. č.]]),"-",IF(ISERROR(VLOOKUP(Tabulka4[[#This Row],[start. č.]],'3. REGISTRACE'!B:F,2,0)),"start. č. nebylo registrováno!",VLOOKUP(Tabulka4[[#This Row],[start. č.]],'3. REGISTRACE'!B:F,2,0)))</f>
        <v>-</v>
      </c>
      <c r="E129" s="17" t="str">
        <f>IF(ISBLANK(Tabulka4[[#This Row],[start. č.]]),"-",IF(ISERROR(VLOOKUP(Tabulka4[[#This Row],[start. č.]],'3. REGISTRACE'!B:F,3,0)),"-",VLOOKUP(Tabulka4[[#This Row],[start. č.]],'3. REGISTRACE'!B:F,3,0)))</f>
        <v>-</v>
      </c>
      <c r="F129" s="43" t="str">
        <f>IF(ISBLANK(Tabulka4[[#This Row],[start. č.]]),"-",IF(Tabulka4[[#This Row],[příjmení a jméno]]="start. č. nebylo registrováno!","-",IF(VLOOKUP(Tabulka4[[#This Row],[start. č.]],'3. REGISTRACE'!B:F,4,0)=0,"-",VLOOKUP(Tabulka4[[#This Row],[start. č.]],'3. REGISTRACE'!B:F,4,0))))</f>
        <v>-</v>
      </c>
      <c r="G129" s="17" t="str">
        <f>IF(ISBLANK(Tabulka4[[#This Row],[start. č.]]),"-",IF(Tabulka4[[#This Row],[příjmení a jméno]]="start. č. nebylo registrováno!","-",IF(VLOOKUP(Tabulka4[[#This Row],[start. č.]],'3. REGISTRACE'!B:F,5,0)=0,"-",VLOOKUP(Tabulka4[[#This Row],[start. č.]],'3. REGISTRACE'!B:F,5,0))))</f>
        <v>-</v>
      </c>
      <c r="H129" s="49"/>
      <c r="I129" s="45"/>
      <c r="J129" s="50"/>
      <c r="K129" s="39">
        <f>TIME(Tabulka4[[#This Row],[hod]],Tabulka4[[#This Row],[min]],Tabulka4[[#This Row],[sek]])</f>
        <v>0</v>
      </c>
      <c r="L129" s="17" t="str">
        <f>IF(ISBLANK(Tabulka4[[#This Row],[start. č.]]),"-",IF(Tabulka4[[#This Row],[příjmení a jméno]]="start. č. nebylo registrováno!","-",IF(VLOOKUP(Tabulka4[[#This Row],[start. č.]],'3. REGISTRACE'!B:G,6,0)=0,"-",VLOOKUP(Tabulka4[[#This Row],[start. č.]],'3. REGISTRACE'!B:G,6,0))))</f>
        <v>-</v>
      </c>
      <c r="M129" s="41" t="str">
        <f>IF(Tabulka4[[#This Row],[kategorie]]="-","-",COUNTIFS(G$10:G129,Tabulka4[[#This Row],[m/ž]],L$10:L129,Tabulka4[[#This Row],[kategorie]]))</f>
        <v>-</v>
      </c>
      <c r="N129" s="54" t="str">
        <f>IF(AND(ISBLANK(H129),ISBLANK(I129),ISBLANK(J129)),"-",IF(K129&gt;=MAX(K$10:K129),"ok","chyba!!!"))</f>
        <v>-</v>
      </c>
    </row>
    <row r="130" spans="2:14" x14ac:dyDescent="0.2">
      <c r="B130" s="41">
        <v>121</v>
      </c>
      <c r="C130" s="42"/>
      <c r="D130" s="20" t="str">
        <f>IF(ISBLANK(Tabulka4[[#This Row],[start. č.]]),"-",IF(ISERROR(VLOOKUP(Tabulka4[[#This Row],[start. č.]],'3. REGISTRACE'!B:F,2,0)),"start. č. nebylo registrováno!",VLOOKUP(Tabulka4[[#This Row],[start. č.]],'3. REGISTRACE'!B:F,2,0)))</f>
        <v>-</v>
      </c>
      <c r="E130" s="17" t="str">
        <f>IF(ISBLANK(Tabulka4[[#This Row],[start. č.]]),"-",IF(ISERROR(VLOOKUP(Tabulka4[[#This Row],[start. č.]],'3. REGISTRACE'!B:F,3,0)),"-",VLOOKUP(Tabulka4[[#This Row],[start. č.]],'3. REGISTRACE'!B:F,3,0)))</f>
        <v>-</v>
      </c>
      <c r="F130" s="43" t="str">
        <f>IF(ISBLANK(Tabulka4[[#This Row],[start. č.]]),"-",IF(Tabulka4[[#This Row],[příjmení a jméno]]="start. č. nebylo registrováno!","-",IF(VLOOKUP(Tabulka4[[#This Row],[start. č.]],'3. REGISTRACE'!B:F,4,0)=0,"-",VLOOKUP(Tabulka4[[#This Row],[start. č.]],'3. REGISTRACE'!B:F,4,0))))</f>
        <v>-</v>
      </c>
      <c r="G130" s="17" t="str">
        <f>IF(ISBLANK(Tabulka4[[#This Row],[start. č.]]),"-",IF(Tabulka4[[#This Row],[příjmení a jméno]]="start. č. nebylo registrováno!","-",IF(VLOOKUP(Tabulka4[[#This Row],[start. č.]],'3. REGISTRACE'!B:F,5,0)=0,"-",VLOOKUP(Tabulka4[[#This Row],[start. č.]],'3. REGISTRACE'!B:F,5,0))))</f>
        <v>-</v>
      </c>
      <c r="H130" s="49"/>
      <c r="I130" s="45"/>
      <c r="J130" s="50"/>
      <c r="K130" s="39">
        <f>TIME(Tabulka4[[#This Row],[hod]],Tabulka4[[#This Row],[min]],Tabulka4[[#This Row],[sek]])</f>
        <v>0</v>
      </c>
      <c r="L130" s="17" t="str">
        <f>IF(ISBLANK(Tabulka4[[#This Row],[start. č.]]),"-",IF(Tabulka4[[#This Row],[příjmení a jméno]]="start. č. nebylo registrováno!","-",IF(VLOOKUP(Tabulka4[[#This Row],[start. č.]],'3. REGISTRACE'!B:G,6,0)=0,"-",VLOOKUP(Tabulka4[[#This Row],[start. č.]],'3. REGISTRACE'!B:G,6,0))))</f>
        <v>-</v>
      </c>
      <c r="M130" s="41" t="str">
        <f>IF(Tabulka4[[#This Row],[kategorie]]="-","-",COUNTIFS(G$10:G130,Tabulka4[[#This Row],[m/ž]],L$10:L130,Tabulka4[[#This Row],[kategorie]]))</f>
        <v>-</v>
      </c>
      <c r="N130" s="54" t="str">
        <f>IF(AND(ISBLANK(H130),ISBLANK(I130),ISBLANK(J130)),"-",IF(K130&gt;=MAX(K$10:K130),"ok","chyba!!!"))</f>
        <v>-</v>
      </c>
    </row>
    <row r="131" spans="2:14" x14ac:dyDescent="0.2">
      <c r="B131" s="41">
        <v>122</v>
      </c>
      <c r="C131" s="42"/>
      <c r="D131" s="20" t="str">
        <f>IF(ISBLANK(Tabulka4[[#This Row],[start. č.]]),"-",IF(ISERROR(VLOOKUP(Tabulka4[[#This Row],[start. č.]],'3. REGISTRACE'!B:F,2,0)),"start. č. nebylo registrováno!",VLOOKUP(Tabulka4[[#This Row],[start. č.]],'3. REGISTRACE'!B:F,2,0)))</f>
        <v>-</v>
      </c>
      <c r="E131" s="17" t="str">
        <f>IF(ISBLANK(Tabulka4[[#This Row],[start. č.]]),"-",IF(ISERROR(VLOOKUP(Tabulka4[[#This Row],[start. č.]],'3. REGISTRACE'!B:F,3,0)),"-",VLOOKUP(Tabulka4[[#This Row],[start. č.]],'3. REGISTRACE'!B:F,3,0)))</f>
        <v>-</v>
      </c>
      <c r="F131" s="43" t="str">
        <f>IF(ISBLANK(Tabulka4[[#This Row],[start. č.]]),"-",IF(Tabulka4[[#This Row],[příjmení a jméno]]="start. č. nebylo registrováno!","-",IF(VLOOKUP(Tabulka4[[#This Row],[start. č.]],'3. REGISTRACE'!B:F,4,0)=0,"-",VLOOKUP(Tabulka4[[#This Row],[start. č.]],'3. REGISTRACE'!B:F,4,0))))</f>
        <v>-</v>
      </c>
      <c r="G131" s="17" t="str">
        <f>IF(ISBLANK(Tabulka4[[#This Row],[start. č.]]),"-",IF(Tabulka4[[#This Row],[příjmení a jméno]]="start. č. nebylo registrováno!","-",IF(VLOOKUP(Tabulka4[[#This Row],[start. č.]],'3. REGISTRACE'!B:F,5,0)=0,"-",VLOOKUP(Tabulka4[[#This Row],[start. č.]],'3. REGISTRACE'!B:F,5,0))))</f>
        <v>-</v>
      </c>
      <c r="H131" s="49"/>
      <c r="I131" s="45"/>
      <c r="J131" s="50"/>
      <c r="K131" s="39">
        <f>TIME(Tabulka4[[#This Row],[hod]],Tabulka4[[#This Row],[min]],Tabulka4[[#This Row],[sek]])</f>
        <v>0</v>
      </c>
      <c r="L131" s="17" t="str">
        <f>IF(ISBLANK(Tabulka4[[#This Row],[start. č.]]),"-",IF(Tabulka4[[#This Row],[příjmení a jméno]]="start. č. nebylo registrováno!","-",IF(VLOOKUP(Tabulka4[[#This Row],[start. č.]],'3. REGISTRACE'!B:G,6,0)=0,"-",VLOOKUP(Tabulka4[[#This Row],[start. č.]],'3. REGISTRACE'!B:G,6,0))))</f>
        <v>-</v>
      </c>
      <c r="M131" s="41" t="str">
        <f>IF(Tabulka4[[#This Row],[kategorie]]="-","-",COUNTIFS(G$10:G131,Tabulka4[[#This Row],[m/ž]],L$10:L131,Tabulka4[[#This Row],[kategorie]]))</f>
        <v>-</v>
      </c>
      <c r="N131" s="54" t="str">
        <f>IF(AND(ISBLANK(H131),ISBLANK(I131),ISBLANK(J131)),"-",IF(K131&gt;=MAX(K$10:K131),"ok","chyba!!!"))</f>
        <v>-</v>
      </c>
    </row>
    <row r="132" spans="2:14" x14ac:dyDescent="0.2">
      <c r="B132" s="41">
        <v>123</v>
      </c>
      <c r="C132" s="42"/>
      <c r="D132" s="20" t="str">
        <f>IF(ISBLANK(Tabulka4[[#This Row],[start. č.]]),"-",IF(ISERROR(VLOOKUP(Tabulka4[[#This Row],[start. č.]],'3. REGISTRACE'!B:F,2,0)),"start. č. nebylo registrováno!",VLOOKUP(Tabulka4[[#This Row],[start. č.]],'3. REGISTRACE'!B:F,2,0)))</f>
        <v>-</v>
      </c>
      <c r="E132" s="17" t="str">
        <f>IF(ISBLANK(Tabulka4[[#This Row],[start. č.]]),"-",IF(ISERROR(VLOOKUP(Tabulka4[[#This Row],[start. č.]],'3. REGISTRACE'!B:F,3,0)),"-",VLOOKUP(Tabulka4[[#This Row],[start. č.]],'3. REGISTRACE'!B:F,3,0)))</f>
        <v>-</v>
      </c>
      <c r="F132" s="43" t="str">
        <f>IF(ISBLANK(Tabulka4[[#This Row],[start. č.]]),"-",IF(Tabulka4[[#This Row],[příjmení a jméno]]="start. č. nebylo registrováno!","-",IF(VLOOKUP(Tabulka4[[#This Row],[start. č.]],'3. REGISTRACE'!B:F,4,0)=0,"-",VLOOKUP(Tabulka4[[#This Row],[start. č.]],'3. REGISTRACE'!B:F,4,0))))</f>
        <v>-</v>
      </c>
      <c r="G132" s="17" t="str">
        <f>IF(ISBLANK(Tabulka4[[#This Row],[start. č.]]),"-",IF(Tabulka4[[#This Row],[příjmení a jméno]]="start. č. nebylo registrováno!","-",IF(VLOOKUP(Tabulka4[[#This Row],[start. č.]],'3. REGISTRACE'!B:F,5,0)=0,"-",VLOOKUP(Tabulka4[[#This Row],[start. č.]],'3. REGISTRACE'!B:F,5,0))))</f>
        <v>-</v>
      </c>
      <c r="H132" s="49"/>
      <c r="I132" s="45"/>
      <c r="J132" s="50"/>
      <c r="K132" s="39">
        <f>TIME(Tabulka4[[#This Row],[hod]],Tabulka4[[#This Row],[min]],Tabulka4[[#This Row],[sek]])</f>
        <v>0</v>
      </c>
      <c r="L132" s="17" t="str">
        <f>IF(ISBLANK(Tabulka4[[#This Row],[start. č.]]),"-",IF(Tabulka4[[#This Row],[příjmení a jméno]]="start. č. nebylo registrováno!","-",IF(VLOOKUP(Tabulka4[[#This Row],[start. č.]],'3. REGISTRACE'!B:G,6,0)=0,"-",VLOOKUP(Tabulka4[[#This Row],[start. č.]],'3. REGISTRACE'!B:G,6,0))))</f>
        <v>-</v>
      </c>
      <c r="M132" s="41" t="str">
        <f>IF(Tabulka4[[#This Row],[kategorie]]="-","-",COUNTIFS(G$10:G132,Tabulka4[[#This Row],[m/ž]],L$10:L132,Tabulka4[[#This Row],[kategorie]]))</f>
        <v>-</v>
      </c>
      <c r="N132" s="54" t="str">
        <f>IF(AND(ISBLANK(H132),ISBLANK(I132),ISBLANK(J132)),"-",IF(K132&gt;=MAX(K$10:K132),"ok","chyba!!!"))</f>
        <v>-</v>
      </c>
    </row>
    <row r="133" spans="2:14" x14ac:dyDescent="0.2">
      <c r="B133" s="41">
        <v>124</v>
      </c>
      <c r="C133" s="42"/>
      <c r="D133" s="20" t="str">
        <f>IF(ISBLANK(Tabulka4[[#This Row],[start. č.]]),"-",IF(ISERROR(VLOOKUP(Tabulka4[[#This Row],[start. č.]],'3. REGISTRACE'!B:F,2,0)),"start. č. nebylo registrováno!",VLOOKUP(Tabulka4[[#This Row],[start. č.]],'3. REGISTRACE'!B:F,2,0)))</f>
        <v>-</v>
      </c>
      <c r="E133" s="17" t="str">
        <f>IF(ISBLANK(Tabulka4[[#This Row],[start. č.]]),"-",IF(ISERROR(VLOOKUP(Tabulka4[[#This Row],[start. č.]],'3. REGISTRACE'!B:F,3,0)),"-",VLOOKUP(Tabulka4[[#This Row],[start. č.]],'3. REGISTRACE'!B:F,3,0)))</f>
        <v>-</v>
      </c>
      <c r="F133" s="43" t="str">
        <f>IF(ISBLANK(Tabulka4[[#This Row],[start. č.]]),"-",IF(Tabulka4[[#This Row],[příjmení a jméno]]="start. č. nebylo registrováno!","-",IF(VLOOKUP(Tabulka4[[#This Row],[start. č.]],'3. REGISTRACE'!B:F,4,0)=0,"-",VLOOKUP(Tabulka4[[#This Row],[start. č.]],'3. REGISTRACE'!B:F,4,0))))</f>
        <v>-</v>
      </c>
      <c r="G133" s="17" t="str">
        <f>IF(ISBLANK(Tabulka4[[#This Row],[start. č.]]),"-",IF(Tabulka4[[#This Row],[příjmení a jméno]]="start. č. nebylo registrováno!","-",IF(VLOOKUP(Tabulka4[[#This Row],[start. č.]],'3. REGISTRACE'!B:F,5,0)=0,"-",VLOOKUP(Tabulka4[[#This Row],[start. č.]],'3. REGISTRACE'!B:F,5,0))))</f>
        <v>-</v>
      </c>
      <c r="H133" s="49"/>
      <c r="I133" s="45"/>
      <c r="J133" s="50"/>
      <c r="K133" s="39">
        <f>TIME(Tabulka4[[#This Row],[hod]],Tabulka4[[#This Row],[min]],Tabulka4[[#This Row],[sek]])</f>
        <v>0</v>
      </c>
      <c r="L133" s="17" t="str">
        <f>IF(ISBLANK(Tabulka4[[#This Row],[start. č.]]),"-",IF(Tabulka4[[#This Row],[příjmení a jméno]]="start. č. nebylo registrováno!","-",IF(VLOOKUP(Tabulka4[[#This Row],[start. č.]],'3. REGISTRACE'!B:G,6,0)=0,"-",VLOOKUP(Tabulka4[[#This Row],[start. č.]],'3. REGISTRACE'!B:G,6,0))))</f>
        <v>-</v>
      </c>
      <c r="M133" s="41" t="str">
        <f>IF(Tabulka4[[#This Row],[kategorie]]="-","-",COUNTIFS(G$10:G133,Tabulka4[[#This Row],[m/ž]],L$10:L133,Tabulka4[[#This Row],[kategorie]]))</f>
        <v>-</v>
      </c>
      <c r="N133" s="54" t="str">
        <f>IF(AND(ISBLANK(H133),ISBLANK(I133),ISBLANK(J133)),"-",IF(K133&gt;=MAX(K$10:K133),"ok","chyba!!!"))</f>
        <v>-</v>
      </c>
    </row>
    <row r="134" spans="2:14" x14ac:dyDescent="0.2">
      <c r="B134" s="41">
        <v>125</v>
      </c>
      <c r="C134" s="42"/>
      <c r="D134" s="20" t="str">
        <f>IF(ISBLANK(Tabulka4[[#This Row],[start. č.]]),"-",IF(ISERROR(VLOOKUP(Tabulka4[[#This Row],[start. č.]],'3. REGISTRACE'!B:F,2,0)),"start. č. nebylo registrováno!",VLOOKUP(Tabulka4[[#This Row],[start. č.]],'3. REGISTRACE'!B:F,2,0)))</f>
        <v>-</v>
      </c>
      <c r="E134" s="17" t="str">
        <f>IF(ISBLANK(Tabulka4[[#This Row],[start. č.]]),"-",IF(ISERROR(VLOOKUP(Tabulka4[[#This Row],[start. č.]],'3. REGISTRACE'!B:F,3,0)),"-",VLOOKUP(Tabulka4[[#This Row],[start. č.]],'3. REGISTRACE'!B:F,3,0)))</f>
        <v>-</v>
      </c>
      <c r="F134" s="43" t="str">
        <f>IF(ISBLANK(Tabulka4[[#This Row],[start. č.]]),"-",IF(Tabulka4[[#This Row],[příjmení a jméno]]="start. č. nebylo registrováno!","-",IF(VLOOKUP(Tabulka4[[#This Row],[start. č.]],'3. REGISTRACE'!B:F,4,0)=0,"-",VLOOKUP(Tabulka4[[#This Row],[start. č.]],'3. REGISTRACE'!B:F,4,0))))</f>
        <v>-</v>
      </c>
      <c r="G134" s="17" t="str">
        <f>IF(ISBLANK(Tabulka4[[#This Row],[start. č.]]),"-",IF(Tabulka4[[#This Row],[příjmení a jméno]]="start. č. nebylo registrováno!","-",IF(VLOOKUP(Tabulka4[[#This Row],[start. č.]],'3. REGISTRACE'!B:F,5,0)=0,"-",VLOOKUP(Tabulka4[[#This Row],[start. č.]],'3. REGISTRACE'!B:F,5,0))))</f>
        <v>-</v>
      </c>
      <c r="H134" s="49"/>
      <c r="I134" s="45"/>
      <c r="J134" s="50"/>
      <c r="K134" s="39">
        <f>TIME(Tabulka4[[#This Row],[hod]],Tabulka4[[#This Row],[min]],Tabulka4[[#This Row],[sek]])</f>
        <v>0</v>
      </c>
      <c r="L134" s="17" t="str">
        <f>IF(ISBLANK(Tabulka4[[#This Row],[start. č.]]),"-",IF(Tabulka4[[#This Row],[příjmení a jméno]]="start. č. nebylo registrováno!","-",IF(VLOOKUP(Tabulka4[[#This Row],[start. č.]],'3. REGISTRACE'!B:G,6,0)=0,"-",VLOOKUP(Tabulka4[[#This Row],[start. č.]],'3. REGISTRACE'!B:G,6,0))))</f>
        <v>-</v>
      </c>
      <c r="M134" s="41" t="str">
        <f>IF(Tabulka4[[#This Row],[kategorie]]="-","-",COUNTIFS(G$10:G134,Tabulka4[[#This Row],[m/ž]],L$10:L134,Tabulka4[[#This Row],[kategorie]]))</f>
        <v>-</v>
      </c>
      <c r="N134" s="54" t="str">
        <f>IF(AND(ISBLANK(H134),ISBLANK(I134),ISBLANK(J134)),"-",IF(K134&gt;=MAX(K$10:K134),"ok","chyba!!!"))</f>
        <v>-</v>
      </c>
    </row>
    <row r="135" spans="2:14" x14ac:dyDescent="0.2">
      <c r="B135" s="41">
        <v>126</v>
      </c>
      <c r="C135" s="42"/>
      <c r="D135" s="20" t="str">
        <f>IF(ISBLANK(Tabulka4[[#This Row],[start. č.]]),"-",IF(ISERROR(VLOOKUP(Tabulka4[[#This Row],[start. č.]],'3. REGISTRACE'!B:F,2,0)),"start. č. nebylo registrováno!",VLOOKUP(Tabulka4[[#This Row],[start. č.]],'3. REGISTRACE'!B:F,2,0)))</f>
        <v>-</v>
      </c>
      <c r="E135" s="17" t="str">
        <f>IF(ISBLANK(Tabulka4[[#This Row],[start. č.]]),"-",IF(ISERROR(VLOOKUP(Tabulka4[[#This Row],[start. č.]],'3. REGISTRACE'!B:F,3,0)),"-",VLOOKUP(Tabulka4[[#This Row],[start. č.]],'3. REGISTRACE'!B:F,3,0)))</f>
        <v>-</v>
      </c>
      <c r="F135" s="43" t="str">
        <f>IF(ISBLANK(Tabulka4[[#This Row],[start. č.]]),"-",IF(Tabulka4[[#This Row],[příjmení a jméno]]="start. č. nebylo registrováno!","-",IF(VLOOKUP(Tabulka4[[#This Row],[start. č.]],'3. REGISTRACE'!B:F,4,0)=0,"-",VLOOKUP(Tabulka4[[#This Row],[start. č.]],'3. REGISTRACE'!B:F,4,0))))</f>
        <v>-</v>
      </c>
      <c r="G135" s="17" t="str">
        <f>IF(ISBLANK(Tabulka4[[#This Row],[start. č.]]),"-",IF(Tabulka4[[#This Row],[příjmení a jméno]]="start. č. nebylo registrováno!","-",IF(VLOOKUP(Tabulka4[[#This Row],[start. č.]],'3. REGISTRACE'!B:F,5,0)=0,"-",VLOOKUP(Tabulka4[[#This Row],[start. č.]],'3. REGISTRACE'!B:F,5,0))))</f>
        <v>-</v>
      </c>
      <c r="H135" s="49"/>
      <c r="I135" s="45"/>
      <c r="J135" s="50"/>
      <c r="K135" s="39">
        <f>TIME(Tabulka4[[#This Row],[hod]],Tabulka4[[#This Row],[min]],Tabulka4[[#This Row],[sek]])</f>
        <v>0</v>
      </c>
      <c r="L135" s="17" t="str">
        <f>IF(ISBLANK(Tabulka4[[#This Row],[start. č.]]),"-",IF(Tabulka4[[#This Row],[příjmení a jméno]]="start. č. nebylo registrováno!","-",IF(VLOOKUP(Tabulka4[[#This Row],[start. č.]],'3. REGISTRACE'!B:G,6,0)=0,"-",VLOOKUP(Tabulka4[[#This Row],[start. č.]],'3. REGISTRACE'!B:G,6,0))))</f>
        <v>-</v>
      </c>
      <c r="M135" s="41" t="str">
        <f>IF(Tabulka4[[#This Row],[kategorie]]="-","-",COUNTIFS(G$10:G135,Tabulka4[[#This Row],[m/ž]],L$10:L135,Tabulka4[[#This Row],[kategorie]]))</f>
        <v>-</v>
      </c>
      <c r="N135" s="54" t="str">
        <f>IF(AND(ISBLANK(H135),ISBLANK(I135),ISBLANK(J135)),"-",IF(K135&gt;=MAX(K$10:K135),"ok","chyba!!!"))</f>
        <v>-</v>
      </c>
    </row>
    <row r="136" spans="2:14" x14ac:dyDescent="0.2">
      <c r="B136" s="41">
        <v>127</v>
      </c>
      <c r="C136" s="42"/>
      <c r="D136" s="20" t="str">
        <f>IF(ISBLANK(Tabulka4[[#This Row],[start. č.]]),"-",IF(ISERROR(VLOOKUP(Tabulka4[[#This Row],[start. č.]],'3. REGISTRACE'!B:F,2,0)),"start. č. nebylo registrováno!",VLOOKUP(Tabulka4[[#This Row],[start. č.]],'3. REGISTRACE'!B:F,2,0)))</f>
        <v>-</v>
      </c>
      <c r="E136" s="17" t="str">
        <f>IF(ISBLANK(Tabulka4[[#This Row],[start. č.]]),"-",IF(ISERROR(VLOOKUP(Tabulka4[[#This Row],[start. č.]],'3. REGISTRACE'!B:F,3,0)),"-",VLOOKUP(Tabulka4[[#This Row],[start. č.]],'3. REGISTRACE'!B:F,3,0)))</f>
        <v>-</v>
      </c>
      <c r="F136" s="43" t="str">
        <f>IF(ISBLANK(Tabulka4[[#This Row],[start. č.]]),"-",IF(Tabulka4[[#This Row],[příjmení a jméno]]="start. č. nebylo registrováno!","-",IF(VLOOKUP(Tabulka4[[#This Row],[start. č.]],'3. REGISTRACE'!B:F,4,0)=0,"-",VLOOKUP(Tabulka4[[#This Row],[start. č.]],'3. REGISTRACE'!B:F,4,0))))</f>
        <v>-</v>
      </c>
      <c r="G136" s="17" t="str">
        <f>IF(ISBLANK(Tabulka4[[#This Row],[start. č.]]),"-",IF(Tabulka4[[#This Row],[příjmení a jméno]]="start. č. nebylo registrováno!","-",IF(VLOOKUP(Tabulka4[[#This Row],[start. č.]],'3. REGISTRACE'!B:F,5,0)=0,"-",VLOOKUP(Tabulka4[[#This Row],[start. č.]],'3. REGISTRACE'!B:F,5,0))))</f>
        <v>-</v>
      </c>
      <c r="H136" s="49"/>
      <c r="I136" s="45"/>
      <c r="J136" s="50"/>
      <c r="K136" s="39">
        <f>TIME(Tabulka4[[#This Row],[hod]],Tabulka4[[#This Row],[min]],Tabulka4[[#This Row],[sek]])</f>
        <v>0</v>
      </c>
      <c r="L136" s="17" t="str">
        <f>IF(ISBLANK(Tabulka4[[#This Row],[start. č.]]),"-",IF(Tabulka4[[#This Row],[příjmení a jméno]]="start. č. nebylo registrováno!","-",IF(VLOOKUP(Tabulka4[[#This Row],[start. č.]],'3. REGISTRACE'!B:G,6,0)=0,"-",VLOOKUP(Tabulka4[[#This Row],[start. č.]],'3. REGISTRACE'!B:G,6,0))))</f>
        <v>-</v>
      </c>
      <c r="M136" s="41" t="str">
        <f>IF(Tabulka4[[#This Row],[kategorie]]="-","-",COUNTIFS(G$10:G136,Tabulka4[[#This Row],[m/ž]],L$10:L136,Tabulka4[[#This Row],[kategorie]]))</f>
        <v>-</v>
      </c>
      <c r="N136" s="54" t="str">
        <f>IF(AND(ISBLANK(H136),ISBLANK(I136),ISBLANK(J136)),"-",IF(K136&gt;=MAX(K$10:K136),"ok","chyba!!!"))</f>
        <v>-</v>
      </c>
    </row>
    <row r="137" spans="2:14" x14ac:dyDescent="0.2">
      <c r="B137" s="41">
        <v>128</v>
      </c>
      <c r="C137" s="42"/>
      <c r="D137" s="20" t="str">
        <f>IF(ISBLANK(Tabulka4[[#This Row],[start. č.]]),"-",IF(ISERROR(VLOOKUP(Tabulka4[[#This Row],[start. č.]],'3. REGISTRACE'!B:F,2,0)),"start. č. nebylo registrováno!",VLOOKUP(Tabulka4[[#This Row],[start. č.]],'3. REGISTRACE'!B:F,2,0)))</f>
        <v>-</v>
      </c>
      <c r="E137" s="17" t="str">
        <f>IF(ISBLANK(Tabulka4[[#This Row],[start. č.]]),"-",IF(ISERROR(VLOOKUP(Tabulka4[[#This Row],[start. č.]],'3. REGISTRACE'!B:F,3,0)),"-",VLOOKUP(Tabulka4[[#This Row],[start. č.]],'3. REGISTRACE'!B:F,3,0)))</f>
        <v>-</v>
      </c>
      <c r="F137" s="43" t="str">
        <f>IF(ISBLANK(Tabulka4[[#This Row],[start. č.]]),"-",IF(Tabulka4[[#This Row],[příjmení a jméno]]="start. č. nebylo registrováno!","-",IF(VLOOKUP(Tabulka4[[#This Row],[start. č.]],'3. REGISTRACE'!B:F,4,0)=0,"-",VLOOKUP(Tabulka4[[#This Row],[start. č.]],'3. REGISTRACE'!B:F,4,0))))</f>
        <v>-</v>
      </c>
      <c r="G137" s="17" t="str">
        <f>IF(ISBLANK(Tabulka4[[#This Row],[start. č.]]),"-",IF(Tabulka4[[#This Row],[příjmení a jméno]]="start. č. nebylo registrováno!","-",IF(VLOOKUP(Tabulka4[[#This Row],[start. č.]],'3. REGISTRACE'!B:F,5,0)=0,"-",VLOOKUP(Tabulka4[[#This Row],[start. č.]],'3. REGISTRACE'!B:F,5,0))))</f>
        <v>-</v>
      </c>
      <c r="H137" s="49"/>
      <c r="I137" s="45"/>
      <c r="J137" s="50"/>
      <c r="K137" s="39">
        <f>TIME(Tabulka4[[#This Row],[hod]],Tabulka4[[#This Row],[min]],Tabulka4[[#This Row],[sek]])</f>
        <v>0</v>
      </c>
      <c r="L137" s="17" t="str">
        <f>IF(ISBLANK(Tabulka4[[#This Row],[start. č.]]),"-",IF(Tabulka4[[#This Row],[příjmení a jméno]]="start. č. nebylo registrováno!","-",IF(VLOOKUP(Tabulka4[[#This Row],[start. č.]],'3. REGISTRACE'!B:G,6,0)=0,"-",VLOOKUP(Tabulka4[[#This Row],[start. č.]],'3. REGISTRACE'!B:G,6,0))))</f>
        <v>-</v>
      </c>
      <c r="M137" s="41" t="str">
        <f>IF(Tabulka4[[#This Row],[kategorie]]="-","-",COUNTIFS(G$10:G137,Tabulka4[[#This Row],[m/ž]],L$10:L137,Tabulka4[[#This Row],[kategorie]]))</f>
        <v>-</v>
      </c>
      <c r="N137" s="54" t="str">
        <f>IF(AND(ISBLANK(H137),ISBLANK(I137),ISBLANK(J137)),"-",IF(K137&gt;=MAX(K$10:K137),"ok","chyba!!!"))</f>
        <v>-</v>
      </c>
    </row>
    <row r="138" spans="2:14" x14ac:dyDescent="0.2">
      <c r="B138" s="41">
        <v>129</v>
      </c>
      <c r="C138" s="42"/>
      <c r="D138" s="20" t="str">
        <f>IF(ISBLANK(Tabulka4[[#This Row],[start. č.]]),"-",IF(ISERROR(VLOOKUP(Tabulka4[[#This Row],[start. č.]],'3. REGISTRACE'!B:F,2,0)),"start. č. nebylo registrováno!",VLOOKUP(Tabulka4[[#This Row],[start. č.]],'3. REGISTRACE'!B:F,2,0)))</f>
        <v>-</v>
      </c>
      <c r="E138" s="17" t="str">
        <f>IF(ISBLANK(Tabulka4[[#This Row],[start. č.]]),"-",IF(ISERROR(VLOOKUP(Tabulka4[[#This Row],[start. č.]],'3. REGISTRACE'!B:F,3,0)),"-",VLOOKUP(Tabulka4[[#This Row],[start. č.]],'3. REGISTRACE'!B:F,3,0)))</f>
        <v>-</v>
      </c>
      <c r="F138" s="43" t="str">
        <f>IF(ISBLANK(Tabulka4[[#This Row],[start. č.]]),"-",IF(Tabulka4[[#This Row],[příjmení a jméno]]="start. č. nebylo registrováno!","-",IF(VLOOKUP(Tabulka4[[#This Row],[start. č.]],'3. REGISTRACE'!B:F,4,0)=0,"-",VLOOKUP(Tabulka4[[#This Row],[start. č.]],'3. REGISTRACE'!B:F,4,0))))</f>
        <v>-</v>
      </c>
      <c r="G138" s="17" t="str">
        <f>IF(ISBLANK(Tabulka4[[#This Row],[start. č.]]),"-",IF(Tabulka4[[#This Row],[příjmení a jméno]]="start. č. nebylo registrováno!","-",IF(VLOOKUP(Tabulka4[[#This Row],[start. č.]],'3. REGISTRACE'!B:F,5,0)=0,"-",VLOOKUP(Tabulka4[[#This Row],[start. č.]],'3. REGISTRACE'!B:F,5,0))))</f>
        <v>-</v>
      </c>
      <c r="H138" s="49"/>
      <c r="I138" s="45"/>
      <c r="J138" s="50"/>
      <c r="K138" s="39">
        <f>TIME(Tabulka4[[#This Row],[hod]],Tabulka4[[#This Row],[min]],Tabulka4[[#This Row],[sek]])</f>
        <v>0</v>
      </c>
      <c r="L138" s="17" t="str">
        <f>IF(ISBLANK(Tabulka4[[#This Row],[start. č.]]),"-",IF(Tabulka4[[#This Row],[příjmení a jméno]]="start. č. nebylo registrováno!","-",IF(VLOOKUP(Tabulka4[[#This Row],[start. č.]],'3. REGISTRACE'!B:G,6,0)=0,"-",VLOOKUP(Tabulka4[[#This Row],[start. č.]],'3. REGISTRACE'!B:G,6,0))))</f>
        <v>-</v>
      </c>
      <c r="M138" s="41" t="str">
        <f>IF(Tabulka4[[#This Row],[kategorie]]="-","-",COUNTIFS(G$10:G138,Tabulka4[[#This Row],[m/ž]],L$10:L138,Tabulka4[[#This Row],[kategorie]]))</f>
        <v>-</v>
      </c>
      <c r="N138" s="54" t="str">
        <f>IF(AND(ISBLANK(H138),ISBLANK(I138),ISBLANK(J138)),"-",IF(K138&gt;=MAX(K$10:K138),"ok","chyba!!!"))</f>
        <v>-</v>
      </c>
    </row>
    <row r="139" spans="2:14" x14ac:dyDescent="0.2">
      <c r="B139" s="41">
        <v>130</v>
      </c>
      <c r="C139" s="42"/>
      <c r="D139" s="20" t="str">
        <f>IF(ISBLANK(Tabulka4[[#This Row],[start. č.]]),"-",IF(ISERROR(VLOOKUP(Tabulka4[[#This Row],[start. č.]],'3. REGISTRACE'!B:F,2,0)),"start. č. nebylo registrováno!",VLOOKUP(Tabulka4[[#This Row],[start. č.]],'3. REGISTRACE'!B:F,2,0)))</f>
        <v>-</v>
      </c>
      <c r="E139" s="17" t="str">
        <f>IF(ISBLANK(Tabulka4[[#This Row],[start. č.]]),"-",IF(ISERROR(VLOOKUP(Tabulka4[[#This Row],[start. č.]],'3. REGISTRACE'!B:F,3,0)),"-",VLOOKUP(Tabulka4[[#This Row],[start. č.]],'3. REGISTRACE'!B:F,3,0)))</f>
        <v>-</v>
      </c>
      <c r="F139" s="43" t="str">
        <f>IF(ISBLANK(Tabulka4[[#This Row],[start. č.]]),"-",IF(Tabulka4[[#This Row],[příjmení a jméno]]="start. č. nebylo registrováno!","-",IF(VLOOKUP(Tabulka4[[#This Row],[start. č.]],'3. REGISTRACE'!B:F,4,0)=0,"-",VLOOKUP(Tabulka4[[#This Row],[start. č.]],'3. REGISTRACE'!B:F,4,0))))</f>
        <v>-</v>
      </c>
      <c r="G139" s="17" t="str">
        <f>IF(ISBLANK(Tabulka4[[#This Row],[start. č.]]),"-",IF(Tabulka4[[#This Row],[příjmení a jméno]]="start. č. nebylo registrováno!","-",IF(VLOOKUP(Tabulka4[[#This Row],[start. č.]],'3. REGISTRACE'!B:F,5,0)=0,"-",VLOOKUP(Tabulka4[[#This Row],[start. č.]],'3. REGISTRACE'!B:F,5,0))))</f>
        <v>-</v>
      </c>
      <c r="H139" s="49"/>
      <c r="I139" s="45"/>
      <c r="J139" s="50"/>
      <c r="K139" s="39">
        <f>TIME(Tabulka4[[#This Row],[hod]],Tabulka4[[#This Row],[min]],Tabulka4[[#This Row],[sek]])</f>
        <v>0</v>
      </c>
      <c r="L139" s="17" t="str">
        <f>IF(ISBLANK(Tabulka4[[#This Row],[start. č.]]),"-",IF(Tabulka4[[#This Row],[příjmení a jméno]]="start. č. nebylo registrováno!","-",IF(VLOOKUP(Tabulka4[[#This Row],[start. č.]],'3. REGISTRACE'!B:G,6,0)=0,"-",VLOOKUP(Tabulka4[[#This Row],[start. č.]],'3. REGISTRACE'!B:G,6,0))))</f>
        <v>-</v>
      </c>
      <c r="M139" s="41" t="str">
        <f>IF(Tabulka4[[#This Row],[kategorie]]="-","-",COUNTIFS(G$10:G139,Tabulka4[[#This Row],[m/ž]],L$10:L139,Tabulka4[[#This Row],[kategorie]]))</f>
        <v>-</v>
      </c>
      <c r="N139" s="54" t="str">
        <f>IF(AND(ISBLANK(H139),ISBLANK(I139),ISBLANK(J139)),"-",IF(K139&gt;=MAX(K$10:K139),"ok","chyba!!!"))</f>
        <v>-</v>
      </c>
    </row>
    <row r="140" spans="2:14" x14ac:dyDescent="0.2">
      <c r="B140" s="41">
        <v>131</v>
      </c>
      <c r="C140" s="42"/>
      <c r="D140" s="20" t="str">
        <f>IF(ISBLANK(Tabulka4[[#This Row],[start. č.]]),"-",IF(ISERROR(VLOOKUP(Tabulka4[[#This Row],[start. č.]],'3. REGISTRACE'!B:F,2,0)),"start. č. nebylo registrováno!",VLOOKUP(Tabulka4[[#This Row],[start. č.]],'3. REGISTRACE'!B:F,2,0)))</f>
        <v>-</v>
      </c>
      <c r="E140" s="17" t="str">
        <f>IF(ISBLANK(Tabulka4[[#This Row],[start. č.]]),"-",IF(ISERROR(VLOOKUP(Tabulka4[[#This Row],[start. č.]],'3. REGISTRACE'!B:F,3,0)),"-",VLOOKUP(Tabulka4[[#This Row],[start. č.]],'3. REGISTRACE'!B:F,3,0)))</f>
        <v>-</v>
      </c>
      <c r="F140" s="43" t="str">
        <f>IF(ISBLANK(Tabulka4[[#This Row],[start. č.]]),"-",IF(Tabulka4[[#This Row],[příjmení a jméno]]="start. č. nebylo registrováno!","-",IF(VLOOKUP(Tabulka4[[#This Row],[start. č.]],'3. REGISTRACE'!B:F,4,0)=0,"-",VLOOKUP(Tabulka4[[#This Row],[start. č.]],'3. REGISTRACE'!B:F,4,0))))</f>
        <v>-</v>
      </c>
      <c r="G140" s="17" t="str">
        <f>IF(ISBLANK(Tabulka4[[#This Row],[start. č.]]),"-",IF(Tabulka4[[#This Row],[příjmení a jméno]]="start. č. nebylo registrováno!","-",IF(VLOOKUP(Tabulka4[[#This Row],[start. č.]],'3. REGISTRACE'!B:F,5,0)=0,"-",VLOOKUP(Tabulka4[[#This Row],[start. č.]],'3. REGISTRACE'!B:F,5,0))))</f>
        <v>-</v>
      </c>
      <c r="H140" s="49"/>
      <c r="I140" s="45"/>
      <c r="J140" s="50"/>
      <c r="K140" s="39">
        <f>TIME(Tabulka4[[#This Row],[hod]],Tabulka4[[#This Row],[min]],Tabulka4[[#This Row],[sek]])</f>
        <v>0</v>
      </c>
      <c r="L140" s="17" t="str">
        <f>IF(ISBLANK(Tabulka4[[#This Row],[start. č.]]),"-",IF(Tabulka4[[#This Row],[příjmení a jméno]]="start. č. nebylo registrováno!","-",IF(VLOOKUP(Tabulka4[[#This Row],[start. č.]],'3. REGISTRACE'!B:G,6,0)=0,"-",VLOOKUP(Tabulka4[[#This Row],[start. č.]],'3. REGISTRACE'!B:G,6,0))))</f>
        <v>-</v>
      </c>
      <c r="M140" s="41" t="str">
        <f>IF(Tabulka4[[#This Row],[kategorie]]="-","-",COUNTIFS(G$10:G140,Tabulka4[[#This Row],[m/ž]],L$10:L140,Tabulka4[[#This Row],[kategorie]]))</f>
        <v>-</v>
      </c>
      <c r="N140" s="54" t="str">
        <f>IF(AND(ISBLANK(H140),ISBLANK(I140),ISBLANK(J140)),"-",IF(K140&gt;=MAX(K$10:K140),"ok","chyba!!!"))</f>
        <v>-</v>
      </c>
    </row>
    <row r="141" spans="2:14" x14ac:dyDescent="0.2">
      <c r="B141" s="41">
        <v>132</v>
      </c>
      <c r="C141" s="42"/>
      <c r="D141" s="20" t="str">
        <f>IF(ISBLANK(Tabulka4[[#This Row],[start. č.]]),"-",IF(ISERROR(VLOOKUP(Tabulka4[[#This Row],[start. č.]],'3. REGISTRACE'!B:F,2,0)),"start. č. nebylo registrováno!",VLOOKUP(Tabulka4[[#This Row],[start. č.]],'3. REGISTRACE'!B:F,2,0)))</f>
        <v>-</v>
      </c>
      <c r="E141" s="17" t="str">
        <f>IF(ISBLANK(Tabulka4[[#This Row],[start. č.]]),"-",IF(ISERROR(VLOOKUP(Tabulka4[[#This Row],[start. č.]],'3. REGISTRACE'!B:F,3,0)),"-",VLOOKUP(Tabulka4[[#This Row],[start. č.]],'3. REGISTRACE'!B:F,3,0)))</f>
        <v>-</v>
      </c>
      <c r="F141" s="43" t="str">
        <f>IF(ISBLANK(Tabulka4[[#This Row],[start. č.]]),"-",IF(Tabulka4[[#This Row],[příjmení a jméno]]="start. č. nebylo registrováno!","-",IF(VLOOKUP(Tabulka4[[#This Row],[start. č.]],'3. REGISTRACE'!B:F,4,0)=0,"-",VLOOKUP(Tabulka4[[#This Row],[start. č.]],'3. REGISTRACE'!B:F,4,0))))</f>
        <v>-</v>
      </c>
      <c r="G141" s="17" t="str">
        <f>IF(ISBLANK(Tabulka4[[#This Row],[start. č.]]),"-",IF(Tabulka4[[#This Row],[příjmení a jméno]]="start. č. nebylo registrováno!","-",IF(VLOOKUP(Tabulka4[[#This Row],[start. č.]],'3. REGISTRACE'!B:F,5,0)=0,"-",VLOOKUP(Tabulka4[[#This Row],[start. č.]],'3. REGISTRACE'!B:F,5,0))))</f>
        <v>-</v>
      </c>
      <c r="H141" s="49"/>
      <c r="I141" s="45"/>
      <c r="J141" s="50"/>
      <c r="K141" s="39">
        <f>TIME(Tabulka4[[#This Row],[hod]],Tabulka4[[#This Row],[min]],Tabulka4[[#This Row],[sek]])</f>
        <v>0</v>
      </c>
      <c r="L141" s="17" t="str">
        <f>IF(ISBLANK(Tabulka4[[#This Row],[start. č.]]),"-",IF(Tabulka4[[#This Row],[příjmení a jméno]]="start. č. nebylo registrováno!","-",IF(VLOOKUP(Tabulka4[[#This Row],[start. č.]],'3. REGISTRACE'!B:G,6,0)=0,"-",VLOOKUP(Tabulka4[[#This Row],[start. č.]],'3. REGISTRACE'!B:G,6,0))))</f>
        <v>-</v>
      </c>
      <c r="M141" s="41" t="str">
        <f>IF(Tabulka4[[#This Row],[kategorie]]="-","-",COUNTIFS(G$10:G141,Tabulka4[[#This Row],[m/ž]],L$10:L141,Tabulka4[[#This Row],[kategorie]]))</f>
        <v>-</v>
      </c>
      <c r="N141" s="54" t="str">
        <f>IF(AND(ISBLANK(H141),ISBLANK(I141),ISBLANK(J141)),"-",IF(K141&gt;=MAX(K$10:K141),"ok","chyba!!!"))</f>
        <v>-</v>
      </c>
    </row>
    <row r="142" spans="2:14" x14ac:dyDescent="0.2">
      <c r="B142" s="41">
        <v>133</v>
      </c>
      <c r="C142" s="42"/>
      <c r="D142" s="20" t="str">
        <f>IF(ISBLANK(Tabulka4[[#This Row],[start. č.]]),"-",IF(ISERROR(VLOOKUP(Tabulka4[[#This Row],[start. č.]],'3. REGISTRACE'!B:F,2,0)),"start. č. nebylo registrováno!",VLOOKUP(Tabulka4[[#This Row],[start. č.]],'3. REGISTRACE'!B:F,2,0)))</f>
        <v>-</v>
      </c>
      <c r="E142" s="17" t="str">
        <f>IF(ISBLANK(Tabulka4[[#This Row],[start. č.]]),"-",IF(ISERROR(VLOOKUP(Tabulka4[[#This Row],[start. č.]],'3. REGISTRACE'!B:F,3,0)),"-",VLOOKUP(Tabulka4[[#This Row],[start. č.]],'3. REGISTRACE'!B:F,3,0)))</f>
        <v>-</v>
      </c>
      <c r="F142" s="43" t="str">
        <f>IF(ISBLANK(Tabulka4[[#This Row],[start. č.]]),"-",IF(Tabulka4[[#This Row],[příjmení a jméno]]="start. č. nebylo registrováno!","-",IF(VLOOKUP(Tabulka4[[#This Row],[start. č.]],'3. REGISTRACE'!B:F,4,0)=0,"-",VLOOKUP(Tabulka4[[#This Row],[start. č.]],'3. REGISTRACE'!B:F,4,0))))</f>
        <v>-</v>
      </c>
      <c r="G142" s="17" t="str">
        <f>IF(ISBLANK(Tabulka4[[#This Row],[start. č.]]),"-",IF(Tabulka4[[#This Row],[příjmení a jméno]]="start. č. nebylo registrováno!","-",IF(VLOOKUP(Tabulka4[[#This Row],[start. č.]],'3. REGISTRACE'!B:F,5,0)=0,"-",VLOOKUP(Tabulka4[[#This Row],[start. č.]],'3. REGISTRACE'!B:F,5,0))))</f>
        <v>-</v>
      </c>
      <c r="H142" s="49"/>
      <c r="I142" s="45"/>
      <c r="J142" s="50"/>
      <c r="K142" s="39">
        <f>TIME(Tabulka4[[#This Row],[hod]],Tabulka4[[#This Row],[min]],Tabulka4[[#This Row],[sek]])</f>
        <v>0</v>
      </c>
      <c r="L142" s="17" t="str">
        <f>IF(ISBLANK(Tabulka4[[#This Row],[start. č.]]),"-",IF(Tabulka4[[#This Row],[příjmení a jméno]]="start. č. nebylo registrováno!","-",IF(VLOOKUP(Tabulka4[[#This Row],[start. č.]],'3. REGISTRACE'!B:G,6,0)=0,"-",VLOOKUP(Tabulka4[[#This Row],[start. č.]],'3. REGISTRACE'!B:G,6,0))))</f>
        <v>-</v>
      </c>
      <c r="M142" s="41" t="str">
        <f>IF(Tabulka4[[#This Row],[kategorie]]="-","-",COUNTIFS(G$10:G142,Tabulka4[[#This Row],[m/ž]],L$10:L142,Tabulka4[[#This Row],[kategorie]]))</f>
        <v>-</v>
      </c>
      <c r="N142" s="54" t="str">
        <f>IF(AND(ISBLANK(H142),ISBLANK(I142),ISBLANK(J142)),"-",IF(K142&gt;=MAX(K$10:K142),"ok","chyba!!!"))</f>
        <v>-</v>
      </c>
    </row>
    <row r="143" spans="2:14" x14ac:dyDescent="0.2">
      <c r="B143" s="41">
        <v>134</v>
      </c>
      <c r="C143" s="42"/>
      <c r="D143" s="20" t="str">
        <f>IF(ISBLANK(Tabulka4[[#This Row],[start. č.]]),"-",IF(ISERROR(VLOOKUP(Tabulka4[[#This Row],[start. č.]],'3. REGISTRACE'!B:F,2,0)),"start. č. nebylo registrováno!",VLOOKUP(Tabulka4[[#This Row],[start. č.]],'3. REGISTRACE'!B:F,2,0)))</f>
        <v>-</v>
      </c>
      <c r="E143" s="17" t="str">
        <f>IF(ISBLANK(Tabulka4[[#This Row],[start. č.]]),"-",IF(ISERROR(VLOOKUP(Tabulka4[[#This Row],[start. č.]],'3. REGISTRACE'!B:F,3,0)),"-",VLOOKUP(Tabulka4[[#This Row],[start. č.]],'3. REGISTRACE'!B:F,3,0)))</f>
        <v>-</v>
      </c>
      <c r="F143" s="43" t="str">
        <f>IF(ISBLANK(Tabulka4[[#This Row],[start. č.]]),"-",IF(Tabulka4[[#This Row],[příjmení a jméno]]="start. č. nebylo registrováno!","-",IF(VLOOKUP(Tabulka4[[#This Row],[start. č.]],'3. REGISTRACE'!B:F,4,0)=0,"-",VLOOKUP(Tabulka4[[#This Row],[start. č.]],'3. REGISTRACE'!B:F,4,0))))</f>
        <v>-</v>
      </c>
      <c r="G143" s="17" t="str">
        <f>IF(ISBLANK(Tabulka4[[#This Row],[start. č.]]),"-",IF(Tabulka4[[#This Row],[příjmení a jméno]]="start. č. nebylo registrováno!","-",IF(VLOOKUP(Tabulka4[[#This Row],[start. č.]],'3. REGISTRACE'!B:F,5,0)=0,"-",VLOOKUP(Tabulka4[[#This Row],[start. č.]],'3. REGISTRACE'!B:F,5,0))))</f>
        <v>-</v>
      </c>
      <c r="H143" s="49"/>
      <c r="I143" s="45"/>
      <c r="J143" s="50"/>
      <c r="K143" s="39">
        <f>TIME(Tabulka4[[#This Row],[hod]],Tabulka4[[#This Row],[min]],Tabulka4[[#This Row],[sek]])</f>
        <v>0</v>
      </c>
      <c r="L143" s="17" t="str">
        <f>IF(ISBLANK(Tabulka4[[#This Row],[start. č.]]),"-",IF(Tabulka4[[#This Row],[příjmení a jméno]]="start. č. nebylo registrováno!","-",IF(VLOOKUP(Tabulka4[[#This Row],[start. č.]],'3. REGISTRACE'!B:G,6,0)=0,"-",VLOOKUP(Tabulka4[[#This Row],[start. č.]],'3. REGISTRACE'!B:G,6,0))))</f>
        <v>-</v>
      </c>
      <c r="M143" s="41" t="str">
        <f>IF(Tabulka4[[#This Row],[kategorie]]="-","-",COUNTIFS(G$10:G143,Tabulka4[[#This Row],[m/ž]],L$10:L143,Tabulka4[[#This Row],[kategorie]]))</f>
        <v>-</v>
      </c>
      <c r="N143" s="54" t="str">
        <f>IF(AND(ISBLANK(H143),ISBLANK(I143),ISBLANK(J143)),"-",IF(K143&gt;=MAX(K$10:K143),"ok","chyba!!!"))</f>
        <v>-</v>
      </c>
    </row>
    <row r="144" spans="2:14" x14ac:dyDescent="0.2">
      <c r="B144" s="41">
        <v>135</v>
      </c>
      <c r="C144" s="42"/>
      <c r="D144" s="20" t="str">
        <f>IF(ISBLANK(Tabulka4[[#This Row],[start. č.]]),"-",IF(ISERROR(VLOOKUP(Tabulka4[[#This Row],[start. č.]],'3. REGISTRACE'!B:F,2,0)),"start. č. nebylo registrováno!",VLOOKUP(Tabulka4[[#This Row],[start. č.]],'3. REGISTRACE'!B:F,2,0)))</f>
        <v>-</v>
      </c>
      <c r="E144" s="17" t="str">
        <f>IF(ISBLANK(Tabulka4[[#This Row],[start. č.]]),"-",IF(ISERROR(VLOOKUP(Tabulka4[[#This Row],[start. č.]],'3. REGISTRACE'!B:F,3,0)),"-",VLOOKUP(Tabulka4[[#This Row],[start. č.]],'3. REGISTRACE'!B:F,3,0)))</f>
        <v>-</v>
      </c>
      <c r="F144" s="43" t="str">
        <f>IF(ISBLANK(Tabulka4[[#This Row],[start. č.]]),"-",IF(Tabulka4[[#This Row],[příjmení a jméno]]="start. č. nebylo registrováno!","-",IF(VLOOKUP(Tabulka4[[#This Row],[start. č.]],'3. REGISTRACE'!B:F,4,0)=0,"-",VLOOKUP(Tabulka4[[#This Row],[start. č.]],'3. REGISTRACE'!B:F,4,0))))</f>
        <v>-</v>
      </c>
      <c r="G144" s="17" t="str">
        <f>IF(ISBLANK(Tabulka4[[#This Row],[start. č.]]),"-",IF(Tabulka4[[#This Row],[příjmení a jméno]]="start. č. nebylo registrováno!","-",IF(VLOOKUP(Tabulka4[[#This Row],[start. č.]],'3. REGISTRACE'!B:F,5,0)=0,"-",VLOOKUP(Tabulka4[[#This Row],[start. č.]],'3. REGISTRACE'!B:F,5,0))))</f>
        <v>-</v>
      </c>
      <c r="H144" s="49"/>
      <c r="I144" s="45"/>
      <c r="J144" s="50"/>
      <c r="K144" s="39">
        <f>TIME(Tabulka4[[#This Row],[hod]],Tabulka4[[#This Row],[min]],Tabulka4[[#This Row],[sek]])</f>
        <v>0</v>
      </c>
      <c r="L144" s="17" t="str">
        <f>IF(ISBLANK(Tabulka4[[#This Row],[start. č.]]),"-",IF(Tabulka4[[#This Row],[příjmení a jméno]]="start. č. nebylo registrováno!","-",IF(VLOOKUP(Tabulka4[[#This Row],[start. č.]],'3. REGISTRACE'!B:G,6,0)=0,"-",VLOOKUP(Tabulka4[[#This Row],[start. č.]],'3. REGISTRACE'!B:G,6,0))))</f>
        <v>-</v>
      </c>
      <c r="M144" s="41" t="str">
        <f>IF(Tabulka4[[#This Row],[kategorie]]="-","-",COUNTIFS(G$10:G144,Tabulka4[[#This Row],[m/ž]],L$10:L144,Tabulka4[[#This Row],[kategorie]]))</f>
        <v>-</v>
      </c>
      <c r="N144" s="54" t="str">
        <f>IF(AND(ISBLANK(H144),ISBLANK(I144),ISBLANK(J144)),"-",IF(K144&gt;=MAX(K$10:K144),"ok","chyba!!!"))</f>
        <v>-</v>
      </c>
    </row>
    <row r="145" spans="2:14" x14ac:dyDescent="0.2">
      <c r="B145" s="41">
        <v>136</v>
      </c>
      <c r="C145" s="42"/>
      <c r="D145" s="20" t="str">
        <f>IF(ISBLANK(Tabulka4[[#This Row],[start. č.]]),"-",IF(ISERROR(VLOOKUP(Tabulka4[[#This Row],[start. č.]],'3. REGISTRACE'!B:F,2,0)),"start. č. nebylo registrováno!",VLOOKUP(Tabulka4[[#This Row],[start. č.]],'3. REGISTRACE'!B:F,2,0)))</f>
        <v>-</v>
      </c>
      <c r="E145" s="17" t="str">
        <f>IF(ISBLANK(Tabulka4[[#This Row],[start. č.]]),"-",IF(ISERROR(VLOOKUP(Tabulka4[[#This Row],[start. č.]],'3. REGISTRACE'!B:F,3,0)),"-",VLOOKUP(Tabulka4[[#This Row],[start. č.]],'3. REGISTRACE'!B:F,3,0)))</f>
        <v>-</v>
      </c>
      <c r="F145" s="43" t="str">
        <f>IF(ISBLANK(Tabulka4[[#This Row],[start. č.]]),"-",IF(Tabulka4[[#This Row],[příjmení a jméno]]="start. č. nebylo registrováno!","-",IF(VLOOKUP(Tabulka4[[#This Row],[start. č.]],'3. REGISTRACE'!B:F,4,0)=0,"-",VLOOKUP(Tabulka4[[#This Row],[start. č.]],'3. REGISTRACE'!B:F,4,0))))</f>
        <v>-</v>
      </c>
      <c r="G145" s="17" t="str">
        <f>IF(ISBLANK(Tabulka4[[#This Row],[start. č.]]),"-",IF(Tabulka4[[#This Row],[příjmení a jméno]]="start. č. nebylo registrováno!","-",IF(VLOOKUP(Tabulka4[[#This Row],[start. č.]],'3. REGISTRACE'!B:F,5,0)=0,"-",VLOOKUP(Tabulka4[[#This Row],[start. č.]],'3. REGISTRACE'!B:F,5,0))))</f>
        <v>-</v>
      </c>
      <c r="H145" s="49"/>
      <c r="I145" s="45"/>
      <c r="J145" s="50"/>
      <c r="K145" s="39">
        <f>TIME(Tabulka4[[#This Row],[hod]],Tabulka4[[#This Row],[min]],Tabulka4[[#This Row],[sek]])</f>
        <v>0</v>
      </c>
      <c r="L145" s="17" t="str">
        <f>IF(ISBLANK(Tabulka4[[#This Row],[start. č.]]),"-",IF(Tabulka4[[#This Row],[příjmení a jméno]]="start. č. nebylo registrováno!","-",IF(VLOOKUP(Tabulka4[[#This Row],[start. č.]],'3. REGISTRACE'!B:G,6,0)=0,"-",VLOOKUP(Tabulka4[[#This Row],[start. č.]],'3. REGISTRACE'!B:G,6,0))))</f>
        <v>-</v>
      </c>
      <c r="M145" s="41" t="str">
        <f>IF(Tabulka4[[#This Row],[kategorie]]="-","-",COUNTIFS(G$10:G145,Tabulka4[[#This Row],[m/ž]],L$10:L145,Tabulka4[[#This Row],[kategorie]]))</f>
        <v>-</v>
      </c>
      <c r="N145" s="54" t="str">
        <f>IF(AND(ISBLANK(H145),ISBLANK(I145),ISBLANK(J145)),"-",IF(K145&gt;=MAX(K$10:K145),"ok","chyba!!!"))</f>
        <v>-</v>
      </c>
    </row>
    <row r="146" spans="2:14" x14ac:dyDescent="0.2">
      <c r="B146" s="41">
        <v>137</v>
      </c>
      <c r="C146" s="42"/>
      <c r="D146" s="20" t="str">
        <f>IF(ISBLANK(Tabulka4[[#This Row],[start. č.]]),"-",IF(ISERROR(VLOOKUP(Tabulka4[[#This Row],[start. č.]],'3. REGISTRACE'!B:F,2,0)),"start. č. nebylo registrováno!",VLOOKUP(Tabulka4[[#This Row],[start. č.]],'3. REGISTRACE'!B:F,2,0)))</f>
        <v>-</v>
      </c>
      <c r="E146" s="17" t="str">
        <f>IF(ISBLANK(Tabulka4[[#This Row],[start. č.]]),"-",IF(ISERROR(VLOOKUP(Tabulka4[[#This Row],[start. č.]],'3. REGISTRACE'!B:F,3,0)),"-",VLOOKUP(Tabulka4[[#This Row],[start. č.]],'3. REGISTRACE'!B:F,3,0)))</f>
        <v>-</v>
      </c>
      <c r="F146" s="43" t="str">
        <f>IF(ISBLANK(Tabulka4[[#This Row],[start. č.]]),"-",IF(Tabulka4[[#This Row],[příjmení a jméno]]="start. č. nebylo registrováno!","-",IF(VLOOKUP(Tabulka4[[#This Row],[start. č.]],'3. REGISTRACE'!B:F,4,0)=0,"-",VLOOKUP(Tabulka4[[#This Row],[start. č.]],'3. REGISTRACE'!B:F,4,0))))</f>
        <v>-</v>
      </c>
      <c r="G146" s="17" t="str">
        <f>IF(ISBLANK(Tabulka4[[#This Row],[start. č.]]),"-",IF(Tabulka4[[#This Row],[příjmení a jméno]]="start. č. nebylo registrováno!","-",IF(VLOOKUP(Tabulka4[[#This Row],[start. č.]],'3. REGISTRACE'!B:F,5,0)=0,"-",VLOOKUP(Tabulka4[[#This Row],[start. č.]],'3. REGISTRACE'!B:F,5,0))))</f>
        <v>-</v>
      </c>
      <c r="H146" s="49"/>
      <c r="I146" s="45"/>
      <c r="J146" s="50"/>
      <c r="K146" s="39">
        <f>TIME(Tabulka4[[#This Row],[hod]],Tabulka4[[#This Row],[min]],Tabulka4[[#This Row],[sek]])</f>
        <v>0</v>
      </c>
      <c r="L146" s="17" t="str">
        <f>IF(ISBLANK(Tabulka4[[#This Row],[start. č.]]),"-",IF(Tabulka4[[#This Row],[příjmení a jméno]]="start. č. nebylo registrováno!","-",IF(VLOOKUP(Tabulka4[[#This Row],[start. č.]],'3. REGISTRACE'!B:G,6,0)=0,"-",VLOOKUP(Tabulka4[[#This Row],[start. č.]],'3. REGISTRACE'!B:G,6,0))))</f>
        <v>-</v>
      </c>
      <c r="M146" s="41" t="str">
        <f>IF(Tabulka4[[#This Row],[kategorie]]="-","-",COUNTIFS(G$10:G146,Tabulka4[[#This Row],[m/ž]],L$10:L146,Tabulka4[[#This Row],[kategorie]]))</f>
        <v>-</v>
      </c>
      <c r="N146" s="54" t="str">
        <f>IF(AND(ISBLANK(H146),ISBLANK(I146),ISBLANK(J146)),"-",IF(K146&gt;=MAX(K$10:K146),"ok","chyba!!!"))</f>
        <v>-</v>
      </c>
    </row>
    <row r="147" spans="2:14" x14ac:dyDescent="0.2">
      <c r="B147" s="41">
        <v>138</v>
      </c>
      <c r="C147" s="42"/>
      <c r="D147" s="20" t="str">
        <f>IF(ISBLANK(Tabulka4[[#This Row],[start. č.]]),"-",IF(ISERROR(VLOOKUP(Tabulka4[[#This Row],[start. č.]],'3. REGISTRACE'!B:F,2,0)),"start. č. nebylo registrováno!",VLOOKUP(Tabulka4[[#This Row],[start. č.]],'3. REGISTRACE'!B:F,2,0)))</f>
        <v>-</v>
      </c>
      <c r="E147" s="17" t="str">
        <f>IF(ISBLANK(Tabulka4[[#This Row],[start. č.]]),"-",IF(ISERROR(VLOOKUP(Tabulka4[[#This Row],[start. č.]],'3. REGISTRACE'!B:F,3,0)),"-",VLOOKUP(Tabulka4[[#This Row],[start. č.]],'3. REGISTRACE'!B:F,3,0)))</f>
        <v>-</v>
      </c>
      <c r="F147" s="43" t="str">
        <f>IF(ISBLANK(Tabulka4[[#This Row],[start. č.]]),"-",IF(Tabulka4[[#This Row],[příjmení a jméno]]="start. č. nebylo registrováno!","-",IF(VLOOKUP(Tabulka4[[#This Row],[start. č.]],'3. REGISTRACE'!B:F,4,0)=0,"-",VLOOKUP(Tabulka4[[#This Row],[start. č.]],'3. REGISTRACE'!B:F,4,0))))</f>
        <v>-</v>
      </c>
      <c r="G147" s="17" t="str">
        <f>IF(ISBLANK(Tabulka4[[#This Row],[start. č.]]),"-",IF(Tabulka4[[#This Row],[příjmení a jméno]]="start. č. nebylo registrováno!","-",IF(VLOOKUP(Tabulka4[[#This Row],[start. č.]],'3. REGISTRACE'!B:F,5,0)=0,"-",VLOOKUP(Tabulka4[[#This Row],[start. č.]],'3. REGISTRACE'!B:F,5,0))))</f>
        <v>-</v>
      </c>
      <c r="H147" s="49"/>
      <c r="I147" s="45"/>
      <c r="J147" s="50"/>
      <c r="K147" s="39">
        <f>TIME(Tabulka4[[#This Row],[hod]],Tabulka4[[#This Row],[min]],Tabulka4[[#This Row],[sek]])</f>
        <v>0</v>
      </c>
      <c r="L147" s="17" t="str">
        <f>IF(ISBLANK(Tabulka4[[#This Row],[start. č.]]),"-",IF(Tabulka4[[#This Row],[příjmení a jméno]]="start. č. nebylo registrováno!","-",IF(VLOOKUP(Tabulka4[[#This Row],[start. č.]],'3. REGISTRACE'!B:G,6,0)=0,"-",VLOOKUP(Tabulka4[[#This Row],[start. č.]],'3. REGISTRACE'!B:G,6,0))))</f>
        <v>-</v>
      </c>
      <c r="M147" s="41" t="str">
        <f>IF(Tabulka4[[#This Row],[kategorie]]="-","-",COUNTIFS(G$10:G147,Tabulka4[[#This Row],[m/ž]],L$10:L147,Tabulka4[[#This Row],[kategorie]]))</f>
        <v>-</v>
      </c>
      <c r="N147" s="54" t="str">
        <f>IF(AND(ISBLANK(H147),ISBLANK(I147),ISBLANK(J147)),"-",IF(K147&gt;=MAX(K$10:K147),"ok","chyba!!!"))</f>
        <v>-</v>
      </c>
    </row>
    <row r="148" spans="2:14" x14ac:dyDescent="0.2">
      <c r="B148" s="41">
        <v>139</v>
      </c>
      <c r="C148" s="42"/>
      <c r="D148" s="20" t="str">
        <f>IF(ISBLANK(Tabulka4[[#This Row],[start. č.]]),"-",IF(ISERROR(VLOOKUP(Tabulka4[[#This Row],[start. č.]],'3. REGISTRACE'!B:F,2,0)),"start. č. nebylo registrováno!",VLOOKUP(Tabulka4[[#This Row],[start. č.]],'3. REGISTRACE'!B:F,2,0)))</f>
        <v>-</v>
      </c>
      <c r="E148" s="17" t="str">
        <f>IF(ISBLANK(Tabulka4[[#This Row],[start. č.]]),"-",IF(ISERROR(VLOOKUP(Tabulka4[[#This Row],[start. č.]],'3. REGISTRACE'!B:F,3,0)),"-",VLOOKUP(Tabulka4[[#This Row],[start. č.]],'3. REGISTRACE'!B:F,3,0)))</f>
        <v>-</v>
      </c>
      <c r="F148" s="43" t="str">
        <f>IF(ISBLANK(Tabulka4[[#This Row],[start. č.]]),"-",IF(Tabulka4[[#This Row],[příjmení a jméno]]="start. č. nebylo registrováno!","-",IF(VLOOKUP(Tabulka4[[#This Row],[start. č.]],'3. REGISTRACE'!B:F,4,0)=0,"-",VLOOKUP(Tabulka4[[#This Row],[start. č.]],'3. REGISTRACE'!B:F,4,0))))</f>
        <v>-</v>
      </c>
      <c r="G148" s="17" t="str">
        <f>IF(ISBLANK(Tabulka4[[#This Row],[start. č.]]),"-",IF(Tabulka4[[#This Row],[příjmení a jméno]]="start. č. nebylo registrováno!","-",IF(VLOOKUP(Tabulka4[[#This Row],[start. č.]],'3. REGISTRACE'!B:F,5,0)=0,"-",VLOOKUP(Tabulka4[[#This Row],[start. č.]],'3. REGISTRACE'!B:F,5,0))))</f>
        <v>-</v>
      </c>
      <c r="H148" s="49"/>
      <c r="I148" s="45"/>
      <c r="J148" s="50"/>
      <c r="K148" s="39">
        <f>TIME(Tabulka4[[#This Row],[hod]],Tabulka4[[#This Row],[min]],Tabulka4[[#This Row],[sek]])</f>
        <v>0</v>
      </c>
      <c r="L148" s="17" t="str">
        <f>IF(ISBLANK(Tabulka4[[#This Row],[start. č.]]),"-",IF(Tabulka4[[#This Row],[příjmení a jméno]]="start. č. nebylo registrováno!","-",IF(VLOOKUP(Tabulka4[[#This Row],[start. č.]],'3. REGISTRACE'!B:G,6,0)=0,"-",VLOOKUP(Tabulka4[[#This Row],[start. č.]],'3. REGISTRACE'!B:G,6,0))))</f>
        <v>-</v>
      </c>
      <c r="M148" s="41" t="str">
        <f>IF(Tabulka4[[#This Row],[kategorie]]="-","-",COUNTIFS(G$10:G148,Tabulka4[[#This Row],[m/ž]],L$10:L148,Tabulka4[[#This Row],[kategorie]]))</f>
        <v>-</v>
      </c>
      <c r="N148" s="54" t="str">
        <f>IF(AND(ISBLANK(H148),ISBLANK(I148),ISBLANK(J148)),"-",IF(K148&gt;=MAX(K$10:K148),"ok","chyba!!!"))</f>
        <v>-</v>
      </c>
    </row>
    <row r="149" spans="2:14" x14ac:dyDescent="0.2">
      <c r="B149" s="41">
        <v>140</v>
      </c>
      <c r="C149" s="42"/>
      <c r="D149" s="20" t="str">
        <f>IF(ISBLANK(Tabulka4[[#This Row],[start. č.]]),"-",IF(ISERROR(VLOOKUP(Tabulka4[[#This Row],[start. č.]],'3. REGISTRACE'!B:F,2,0)),"start. č. nebylo registrováno!",VLOOKUP(Tabulka4[[#This Row],[start. č.]],'3. REGISTRACE'!B:F,2,0)))</f>
        <v>-</v>
      </c>
      <c r="E149" s="17" t="str">
        <f>IF(ISBLANK(Tabulka4[[#This Row],[start. č.]]),"-",IF(ISERROR(VLOOKUP(Tabulka4[[#This Row],[start. č.]],'3. REGISTRACE'!B:F,3,0)),"-",VLOOKUP(Tabulka4[[#This Row],[start. č.]],'3. REGISTRACE'!B:F,3,0)))</f>
        <v>-</v>
      </c>
      <c r="F149" s="43" t="str">
        <f>IF(ISBLANK(Tabulka4[[#This Row],[start. č.]]),"-",IF(Tabulka4[[#This Row],[příjmení a jméno]]="start. č. nebylo registrováno!","-",IF(VLOOKUP(Tabulka4[[#This Row],[start. č.]],'3. REGISTRACE'!B:F,4,0)=0,"-",VLOOKUP(Tabulka4[[#This Row],[start. č.]],'3. REGISTRACE'!B:F,4,0))))</f>
        <v>-</v>
      </c>
      <c r="G149" s="17" t="str">
        <f>IF(ISBLANK(Tabulka4[[#This Row],[start. č.]]),"-",IF(Tabulka4[[#This Row],[příjmení a jméno]]="start. č. nebylo registrováno!","-",IF(VLOOKUP(Tabulka4[[#This Row],[start. č.]],'3. REGISTRACE'!B:F,5,0)=0,"-",VLOOKUP(Tabulka4[[#This Row],[start. č.]],'3. REGISTRACE'!B:F,5,0))))</f>
        <v>-</v>
      </c>
      <c r="H149" s="49"/>
      <c r="I149" s="45"/>
      <c r="J149" s="50"/>
      <c r="K149" s="39">
        <f>TIME(Tabulka4[[#This Row],[hod]],Tabulka4[[#This Row],[min]],Tabulka4[[#This Row],[sek]])</f>
        <v>0</v>
      </c>
      <c r="L149" s="17" t="str">
        <f>IF(ISBLANK(Tabulka4[[#This Row],[start. č.]]),"-",IF(Tabulka4[[#This Row],[příjmení a jméno]]="start. č. nebylo registrováno!","-",IF(VLOOKUP(Tabulka4[[#This Row],[start. č.]],'3. REGISTRACE'!B:G,6,0)=0,"-",VLOOKUP(Tabulka4[[#This Row],[start. č.]],'3. REGISTRACE'!B:G,6,0))))</f>
        <v>-</v>
      </c>
      <c r="M149" s="41" t="str">
        <f>IF(Tabulka4[[#This Row],[kategorie]]="-","-",COUNTIFS(G$10:G149,Tabulka4[[#This Row],[m/ž]],L$10:L149,Tabulka4[[#This Row],[kategorie]]))</f>
        <v>-</v>
      </c>
      <c r="N149" s="54" t="str">
        <f>IF(AND(ISBLANK(H149),ISBLANK(I149),ISBLANK(J149)),"-",IF(K149&gt;=MAX(K$10:K149),"ok","chyba!!!"))</f>
        <v>-</v>
      </c>
    </row>
    <row r="150" spans="2:14" x14ac:dyDescent="0.2">
      <c r="B150" s="41">
        <v>141</v>
      </c>
      <c r="C150" s="42"/>
      <c r="D150" s="20" t="str">
        <f>IF(ISBLANK(Tabulka4[[#This Row],[start. č.]]),"-",IF(ISERROR(VLOOKUP(Tabulka4[[#This Row],[start. č.]],'3. REGISTRACE'!B:F,2,0)),"start. č. nebylo registrováno!",VLOOKUP(Tabulka4[[#This Row],[start. č.]],'3. REGISTRACE'!B:F,2,0)))</f>
        <v>-</v>
      </c>
      <c r="E150" s="17" t="str">
        <f>IF(ISBLANK(Tabulka4[[#This Row],[start. č.]]),"-",IF(ISERROR(VLOOKUP(Tabulka4[[#This Row],[start. č.]],'3. REGISTRACE'!B:F,3,0)),"-",VLOOKUP(Tabulka4[[#This Row],[start. č.]],'3. REGISTRACE'!B:F,3,0)))</f>
        <v>-</v>
      </c>
      <c r="F150" s="43" t="str">
        <f>IF(ISBLANK(Tabulka4[[#This Row],[start. č.]]),"-",IF(Tabulka4[[#This Row],[příjmení a jméno]]="start. č. nebylo registrováno!","-",IF(VLOOKUP(Tabulka4[[#This Row],[start. č.]],'3. REGISTRACE'!B:F,4,0)=0,"-",VLOOKUP(Tabulka4[[#This Row],[start. č.]],'3. REGISTRACE'!B:F,4,0))))</f>
        <v>-</v>
      </c>
      <c r="G150" s="17" t="str">
        <f>IF(ISBLANK(Tabulka4[[#This Row],[start. č.]]),"-",IF(Tabulka4[[#This Row],[příjmení a jméno]]="start. č. nebylo registrováno!","-",IF(VLOOKUP(Tabulka4[[#This Row],[start. č.]],'3. REGISTRACE'!B:F,5,0)=0,"-",VLOOKUP(Tabulka4[[#This Row],[start. č.]],'3. REGISTRACE'!B:F,5,0))))</f>
        <v>-</v>
      </c>
      <c r="H150" s="49"/>
      <c r="I150" s="45"/>
      <c r="J150" s="50"/>
      <c r="K150" s="39">
        <f>TIME(Tabulka4[[#This Row],[hod]],Tabulka4[[#This Row],[min]],Tabulka4[[#This Row],[sek]])</f>
        <v>0</v>
      </c>
      <c r="L150" s="17" t="str">
        <f>IF(ISBLANK(Tabulka4[[#This Row],[start. č.]]),"-",IF(Tabulka4[[#This Row],[příjmení a jméno]]="start. č. nebylo registrováno!","-",IF(VLOOKUP(Tabulka4[[#This Row],[start. č.]],'3. REGISTRACE'!B:G,6,0)=0,"-",VLOOKUP(Tabulka4[[#This Row],[start. č.]],'3. REGISTRACE'!B:G,6,0))))</f>
        <v>-</v>
      </c>
      <c r="M150" s="41" t="str">
        <f>IF(Tabulka4[[#This Row],[kategorie]]="-","-",COUNTIFS(G$10:G150,Tabulka4[[#This Row],[m/ž]],L$10:L150,Tabulka4[[#This Row],[kategorie]]))</f>
        <v>-</v>
      </c>
      <c r="N150" s="54" t="str">
        <f>IF(AND(ISBLANK(H150),ISBLANK(I150),ISBLANK(J150)),"-",IF(K150&gt;=MAX(K$10:K150),"ok","chyba!!!"))</f>
        <v>-</v>
      </c>
    </row>
    <row r="151" spans="2:14" x14ac:dyDescent="0.2">
      <c r="B151" s="41">
        <v>142</v>
      </c>
      <c r="C151" s="42"/>
      <c r="D151" s="20" t="str">
        <f>IF(ISBLANK(Tabulka4[[#This Row],[start. č.]]),"-",IF(ISERROR(VLOOKUP(Tabulka4[[#This Row],[start. č.]],'3. REGISTRACE'!B:F,2,0)),"start. č. nebylo registrováno!",VLOOKUP(Tabulka4[[#This Row],[start. č.]],'3. REGISTRACE'!B:F,2,0)))</f>
        <v>-</v>
      </c>
      <c r="E151" s="17" t="str">
        <f>IF(ISBLANK(Tabulka4[[#This Row],[start. č.]]),"-",IF(ISERROR(VLOOKUP(Tabulka4[[#This Row],[start. č.]],'3. REGISTRACE'!B:F,3,0)),"-",VLOOKUP(Tabulka4[[#This Row],[start. č.]],'3. REGISTRACE'!B:F,3,0)))</f>
        <v>-</v>
      </c>
      <c r="F151" s="43" t="str">
        <f>IF(ISBLANK(Tabulka4[[#This Row],[start. č.]]),"-",IF(Tabulka4[[#This Row],[příjmení a jméno]]="start. č. nebylo registrováno!","-",IF(VLOOKUP(Tabulka4[[#This Row],[start. č.]],'3. REGISTRACE'!B:F,4,0)=0,"-",VLOOKUP(Tabulka4[[#This Row],[start. č.]],'3. REGISTRACE'!B:F,4,0))))</f>
        <v>-</v>
      </c>
      <c r="G151" s="17" t="str">
        <f>IF(ISBLANK(Tabulka4[[#This Row],[start. č.]]),"-",IF(Tabulka4[[#This Row],[příjmení a jméno]]="start. č. nebylo registrováno!","-",IF(VLOOKUP(Tabulka4[[#This Row],[start. č.]],'3. REGISTRACE'!B:F,5,0)=0,"-",VLOOKUP(Tabulka4[[#This Row],[start. č.]],'3. REGISTRACE'!B:F,5,0))))</f>
        <v>-</v>
      </c>
      <c r="H151" s="49"/>
      <c r="I151" s="45"/>
      <c r="J151" s="50"/>
      <c r="K151" s="39">
        <f>TIME(Tabulka4[[#This Row],[hod]],Tabulka4[[#This Row],[min]],Tabulka4[[#This Row],[sek]])</f>
        <v>0</v>
      </c>
      <c r="L151" s="17" t="str">
        <f>IF(ISBLANK(Tabulka4[[#This Row],[start. č.]]),"-",IF(Tabulka4[[#This Row],[příjmení a jméno]]="start. č. nebylo registrováno!","-",IF(VLOOKUP(Tabulka4[[#This Row],[start. č.]],'3. REGISTRACE'!B:G,6,0)=0,"-",VLOOKUP(Tabulka4[[#This Row],[start. č.]],'3. REGISTRACE'!B:G,6,0))))</f>
        <v>-</v>
      </c>
      <c r="M151" s="41" t="str">
        <f>IF(Tabulka4[[#This Row],[kategorie]]="-","-",COUNTIFS(G$10:G151,Tabulka4[[#This Row],[m/ž]],L$10:L151,Tabulka4[[#This Row],[kategorie]]))</f>
        <v>-</v>
      </c>
      <c r="N151" s="54" t="str">
        <f>IF(AND(ISBLANK(H151),ISBLANK(I151),ISBLANK(J151)),"-",IF(K151&gt;=MAX(K$10:K151),"ok","chyba!!!"))</f>
        <v>-</v>
      </c>
    </row>
    <row r="152" spans="2:14" x14ac:dyDescent="0.2">
      <c r="B152" s="41">
        <v>143</v>
      </c>
      <c r="C152" s="42"/>
      <c r="D152" s="20" t="str">
        <f>IF(ISBLANK(Tabulka4[[#This Row],[start. č.]]),"-",IF(ISERROR(VLOOKUP(Tabulka4[[#This Row],[start. č.]],'3. REGISTRACE'!B:F,2,0)),"start. č. nebylo registrováno!",VLOOKUP(Tabulka4[[#This Row],[start. č.]],'3. REGISTRACE'!B:F,2,0)))</f>
        <v>-</v>
      </c>
      <c r="E152" s="17" t="str">
        <f>IF(ISBLANK(Tabulka4[[#This Row],[start. č.]]),"-",IF(ISERROR(VLOOKUP(Tabulka4[[#This Row],[start. č.]],'3. REGISTRACE'!B:F,3,0)),"-",VLOOKUP(Tabulka4[[#This Row],[start. č.]],'3. REGISTRACE'!B:F,3,0)))</f>
        <v>-</v>
      </c>
      <c r="F152" s="43" t="str">
        <f>IF(ISBLANK(Tabulka4[[#This Row],[start. č.]]),"-",IF(Tabulka4[[#This Row],[příjmení a jméno]]="start. č. nebylo registrováno!","-",IF(VLOOKUP(Tabulka4[[#This Row],[start. č.]],'3. REGISTRACE'!B:F,4,0)=0,"-",VLOOKUP(Tabulka4[[#This Row],[start. č.]],'3. REGISTRACE'!B:F,4,0))))</f>
        <v>-</v>
      </c>
      <c r="G152" s="17" t="str">
        <f>IF(ISBLANK(Tabulka4[[#This Row],[start. č.]]),"-",IF(Tabulka4[[#This Row],[příjmení a jméno]]="start. č. nebylo registrováno!","-",IF(VLOOKUP(Tabulka4[[#This Row],[start. č.]],'3. REGISTRACE'!B:F,5,0)=0,"-",VLOOKUP(Tabulka4[[#This Row],[start. č.]],'3. REGISTRACE'!B:F,5,0))))</f>
        <v>-</v>
      </c>
      <c r="H152" s="49"/>
      <c r="I152" s="45"/>
      <c r="J152" s="50"/>
      <c r="K152" s="39">
        <f>TIME(Tabulka4[[#This Row],[hod]],Tabulka4[[#This Row],[min]],Tabulka4[[#This Row],[sek]])</f>
        <v>0</v>
      </c>
      <c r="L152" s="17" t="str">
        <f>IF(ISBLANK(Tabulka4[[#This Row],[start. č.]]),"-",IF(Tabulka4[[#This Row],[příjmení a jméno]]="start. č. nebylo registrováno!","-",IF(VLOOKUP(Tabulka4[[#This Row],[start. č.]],'3. REGISTRACE'!B:G,6,0)=0,"-",VLOOKUP(Tabulka4[[#This Row],[start. č.]],'3. REGISTRACE'!B:G,6,0))))</f>
        <v>-</v>
      </c>
      <c r="M152" s="41" t="str">
        <f>IF(Tabulka4[[#This Row],[kategorie]]="-","-",COUNTIFS(G$10:G152,Tabulka4[[#This Row],[m/ž]],L$10:L152,Tabulka4[[#This Row],[kategorie]]))</f>
        <v>-</v>
      </c>
      <c r="N152" s="54" t="str">
        <f>IF(AND(ISBLANK(H152),ISBLANK(I152),ISBLANK(J152)),"-",IF(K152&gt;=MAX(K$10:K152),"ok","chyba!!!"))</f>
        <v>-</v>
      </c>
    </row>
    <row r="153" spans="2:14" x14ac:dyDescent="0.2">
      <c r="B153" s="41">
        <v>144</v>
      </c>
      <c r="C153" s="42"/>
      <c r="D153" s="20" t="str">
        <f>IF(ISBLANK(Tabulka4[[#This Row],[start. č.]]),"-",IF(ISERROR(VLOOKUP(Tabulka4[[#This Row],[start. č.]],'3. REGISTRACE'!B:F,2,0)),"start. č. nebylo registrováno!",VLOOKUP(Tabulka4[[#This Row],[start. č.]],'3. REGISTRACE'!B:F,2,0)))</f>
        <v>-</v>
      </c>
      <c r="E153" s="17" t="str">
        <f>IF(ISBLANK(Tabulka4[[#This Row],[start. č.]]),"-",IF(ISERROR(VLOOKUP(Tabulka4[[#This Row],[start. č.]],'3. REGISTRACE'!B:F,3,0)),"-",VLOOKUP(Tabulka4[[#This Row],[start. č.]],'3. REGISTRACE'!B:F,3,0)))</f>
        <v>-</v>
      </c>
      <c r="F153" s="43" t="str">
        <f>IF(ISBLANK(Tabulka4[[#This Row],[start. č.]]),"-",IF(Tabulka4[[#This Row],[příjmení a jméno]]="start. č. nebylo registrováno!","-",IF(VLOOKUP(Tabulka4[[#This Row],[start. č.]],'3. REGISTRACE'!B:F,4,0)=0,"-",VLOOKUP(Tabulka4[[#This Row],[start. č.]],'3. REGISTRACE'!B:F,4,0))))</f>
        <v>-</v>
      </c>
      <c r="G153" s="17" t="str">
        <f>IF(ISBLANK(Tabulka4[[#This Row],[start. č.]]),"-",IF(Tabulka4[[#This Row],[příjmení a jméno]]="start. č. nebylo registrováno!","-",IF(VLOOKUP(Tabulka4[[#This Row],[start. č.]],'3. REGISTRACE'!B:F,5,0)=0,"-",VLOOKUP(Tabulka4[[#This Row],[start. č.]],'3. REGISTRACE'!B:F,5,0))))</f>
        <v>-</v>
      </c>
      <c r="H153" s="49"/>
      <c r="I153" s="45"/>
      <c r="J153" s="50"/>
      <c r="K153" s="39">
        <f>TIME(Tabulka4[[#This Row],[hod]],Tabulka4[[#This Row],[min]],Tabulka4[[#This Row],[sek]])</f>
        <v>0</v>
      </c>
      <c r="L153" s="17" t="str">
        <f>IF(ISBLANK(Tabulka4[[#This Row],[start. č.]]),"-",IF(Tabulka4[[#This Row],[příjmení a jméno]]="start. č. nebylo registrováno!","-",IF(VLOOKUP(Tabulka4[[#This Row],[start. č.]],'3. REGISTRACE'!B:G,6,0)=0,"-",VLOOKUP(Tabulka4[[#This Row],[start. č.]],'3. REGISTRACE'!B:G,6,0))))</f>
        <v>-</v>
      </c>
      <c r="M153" s="41" t="str">
        <f>IF(Tabulka4[[#This Row],[kategorie]]="-","-",COUNTIFS(G$10:G153,Tabulka4[[#This Row],[m/ž]],L$10:L153,Tabulka4[[#This Row],[kategorie]]))</f>
        <v>-</v>
      </c>
      <c r="N153" s="54" t="str">
        <f>IF(AND(ISBLANK(H153),ISBLANK(I153),ISBLANK(J153)),"-",IF(K153&gt;=MAX(K$10:K153),"ok","chyba!!!"))</f>
        <v>-</v>
      </c>
    </row>
    <row r="154" spans="2:14" x14ac:dyDescent="0.2">
      <c r="B154" s="41">
        <v>145</v>
      </c>
      <c r="C154" s="42"/>
      <c r="D154" s="20" t="str">
        <f>IF(ISBLANK(Tabulka4[[#This Row],[start. č.]]),"-",IF(ISERROR(VLOOKUP(Tabulka4[[#This Row],[start. č.]],'3. REGISTRACE'!B:F,2,0)),"start. č. nebylo registrováno!",VLOOKUP(Tabulka4[[#This Row],[start. č.]],'3. REGISTRACE'!B:F,2,0)))</f>
        <v>-</v>
      </c>
      <c r="E154" s="17" t="str">
        <f>IF(ISBLANK(Tabulka4[[#This Row],[start. č.]]),"-",IF(ISERROR(VLOOKUP(Tabulka4[[#This Row],[start. č.]],'3. REGISTRACE'!B:F,3,0)),"-",VLOOKUP(Tabulka4[[#This Row],[start. č.]],'3. REGISTRACE'!B:F,3,0)))</f>
        <v>-</v>
      </c>
      <c r="F154" s="43" t="str">
        <f>IF(ISBLANK(Tabulka4[[#This Row],[start. č.]]),"-",IF(Tabulka4[[#This Row],[příjmení a jméno]]="start. č. nebylo registrováno!","-",IF(VLOOKUP(Tabulka4[[#This Row],[start. č.]],'3. REGISTRACE'!B:F,4,0)=0,"-",VLOOKUP(Tabulka4[[#This Row],[start. č.]],'3. REGISTRACE'!B:F,4,0))))</f>
        <v>-</v>
      </c>
      <c r="G154" s="17" t="str">
        <f>IF(ISBLANK(Tabulka4[[#This Row],[start. č.]]),"-",IF(Tabulka4[[#This Row],[příjmení a jméno]]="start. č. nebylo registrováno!","-",IF(VLOOKUP(Tabulka4[[#This Row],[start. č.]],'3. REGISTRACE'!B:F,5,0)=0,"-",VLOOKUP(Tabulka4[[#This Row],[start. č.]],'3. REGISTRACE'!B:F,5,0))))</f>
        <v>-</v>
      </c>
      <c r="H154" s="49"/>
      <c r="I154" s="45"/>
      <c r="J154" s="50"/>
      <c r="K154" s="39">
        <f>TIME(Tabulka4[[#This Row],[hod]],Tabulka4[[#This Row],[min]],Tabulka4[[#This Row],[sek]])</f>
        <v>0</v>
      </c>
      <c r="L154" s="17" t="str">
        <f>IF(ISBLANK(Tabulka4[[#This Row],[start. č.]]),"-",IF(Tabulka4[[#This Row],[příjmení a jméno]]="start. č. nebylo registrováno!","-",IF(VLOOKUP(Tabulka4[[#This Row],[start. č.]],'3. REGISTRACE'!B:G,6,0)=0,"-",VLOOKUP(Tabulka4[[#This Row],[start. č.]],'3. REGISTRACE'!B:G,6,0))))</f>
        <v>-</v>
      </c>
      <c r="M154" s="41" t="str">
        <f>IF(Tabulka4[[#This Row],[kategorie]]="-","-",COUNTIFS(G$10:G154,Tabulka4[[#This Row],[m/ž]],L$10:L154,Tabulka4[[#This Row],[kategorie]]))</f>
        <v>-</v>
      </c>
      <c r="N154" s="54" t="str">
        <f>IF(AND(ISBLANK(H154),ISBLANK(I154),ISBLANK(J154)),"-",IF(K154&gt;=MAX(K$10:K154),"ok","chyba!!!"))</f>
        <v>-</v>
      </c>
    </row>
    <row r="155" spans="2:14" x14ac:dyDescent="0.2">
      <c r="B155" s="41">
        <v>146</v>
      </c>
      <c r="C155" s="42"/>
      <c r="D155" s="20" t="str">
        <f>IF(ISBLANK(Tabulka4[[#This Row],[start. č.]]),"-",IF(ISERROR(VLOOKUP(Tabulka4[[#This Row],[start. č.]],'3. REGISTRACE'!B:F,2,0)),"start. č. nebylo registrováno!",VLOOKUP(Tabulka4[[#This Row],[start. č.]],'3. REGISTRACE'!B:F,2,0)))</f>
        <v>-</v>
      </c>
      <c r="E155" s="17" t="str">
        <f>IF(ISBLANK(Tabulka4[[#This Row],[start. č.]]),"-",IF(ISERROR(VLOOKUP(Tabulka4[[#This Row],[start. č.]],'3. REGISTRACE'!B:F,3,0)),"-",VLOOKUP(Tabulka4[[#This Row],[start. č.]],'3. REGISTRACE'!B:F,3,0)))</f>
        <v>-</v>
      </c>
      <c r="F155" s="43" t="str">
        <f>IF(ISBLANK(Tabulka4[[#This Row],[start. č.]]),"-",IF(Tabulka4[[#This Row],[příjmení a jméno]]="start. č. nebylo registrováno!","-",IF(VLOOKUP(Tabulka4[[#This Row],[start. č.]],'3. REGISTRACE'!B:F,4,0)=0,"-",VLOOKUP(Tabulka4[[#This Row],[start. č.]],'3. REGISTRACE'!B:F,4,0))))</f>
        <v>-</v>
      </c>
      <c r="G155" s="17" t="str">
        <f>IF(ISBLANK(Tabulka4[[#This Row],[start. č.]]),"-",IF(Tabulka4[[#This Row],[příjmení a jméno]]="start. č. nebylo registrováno!","-",IF(VLOOKUP(Tabulka4[[#This Row],[start. č.]],'3. REGISTRACE'!B:F,5,0)=0,"-",VLOOKUP(Tabulka4[[#This Row],[start. č.]],'3. REGISTRACE'!B:F,5,0))))</f>
        <v>-</v>
      </c>
      <c r="H155" s="49"/>
      <c r="I155" s="45"/>
      <c r="J155" s="50"/>
      <c r="K155" s="39">
        <f>TIME(Tabulka4[[#This Row],[hod]],Tabulka4[[#This Row],[min]],Tabulka4[[#This Row],[sek]])</f>
        <v>0</v>
      </c>
      <c r="L155" s="17" t="str">
        <f>IF(ISBLANK(Tabulka4[[#This Row],[start. č.]]),"-",IF(Tabulka4[[#This Row],[příjmení a jméno]]="start. č. nebylo registrováno!","-",IF(VLOOKUP(Tabulka4[[#This Row],[start. č.]],'3. REGISTRACE'!B:G,6,0)=0,"-",VLOOKUP(Tabulka4[[#This Row],[start. č.]],'3. REGISTRACE'!B:G,6,0))))</f>
        <v>-</v>
      </c>
      <c r="M155" s="41" t="str">
        <f>IF(Tabulka4[[#This Row],[kategorie]]="-","-",COUNTIFS(G$10:G155,Tabulka4[[#This Row],[m/ž]],L$10:L155,Tabulka4[[#This Row],[kategorie]]))</f>
        <v>-</v>
      </c>
      <c r="N155" s="54" t="str">
        <f>IF(AND(ISBLANK(H155),ISBLANK(I155),ISBLANK(J155)),"-",IF(K155&gt;=MAX(K$10:K155),"ok","chyba!!!"))</f>
        <v>-</v>
      </c>
    </row>
    <row r="156" spans="2:14" x14ac:dyDescent="0.2">
      <c r="B156" s="41">
        <v>147</v>
      </c>
      <c r="C156" s="42"/>
      <c r="D156" s="20" t="str">
        <f>IF(ISBLANK(Tabulka4[[#This Row],[start. č.]]),"-",IF(ISERROR(VLOOKUP(Tabulka4[[#This Row],[start. č.]],'3. REGISTRACE'!B:F,2,0)),"start. č. nebylo registrováno!",VLOOKUP(Tabulka4[[#This Row],[start. č.]],'3. REGISTRACE'!B:F,2,0)))</f>
        <v>-</v>
      </c>
      <c r="E156" s="17" t="str">
        <f>IF(ISBLANK(Tabulka4[[#This Row],[start. č.]]),"-",IF(ISERROR(VLOOKUP(Tabulka4[[#This Row],[start. č.]],'3. REGISTRACE'!B:F,3,0)),"-",VLOOKUP(Tabulka4[[#This Row],[start. č.]],'3. REGISTRACE'!B:F,3,0)))</f>
        <v>-</v>
      </c>
      <c r="F156" s="43" t="str">
        <f>IF(ISBLANK(Tabulka4[[#This Row],[start. č.]]),"-",IF(Tabulka4[[#This Row],[příjmení a jméno]]="start. č. nebylo registrováno!","-",IF(VLOOKUP(Tabulka4[[#This Row],[start. č.]],'3. REGISTRACE'!B:F,4,0)=0,"-",VLOOKUP(Tabulka4[[#This Row],[start. č.]],'3. REGISTRACE'!B:F,4,0))))</f>
        <v>-</v>
      </c>
      <c r="G156" s="17" t="str">
        <f>IF(ISBLANK(Tabulka4[[#This Row],[start. č.]]),"-",IF(Tabulka4[[#This Row],[příjmení a jméno]]="start. č. nebylo registrováno!","-",IF(VLOOKUP(Tabulka4[[#This Row],[start. č.]],'3. REGISTRACE'!B:F,5,0)=0,"-",VLOOKUP(Tabulka4[[#This Row],[start. č.]],'3. REGISTRACE'!B:F,5,0))))</f>
        <v>-</v>
      </c>
      <c r="H156" s="49"/>
      <c r="I156" s="45"/>
      <c r="J156" s="50"/>
      <c r="K156" s="39">
        <f>TIME(Tabulka4[[#This Row],[hod]],Tabulka4[[#This Row],[min]],Tabulka4[[#This Row],[sek]])</f>
        <v>0</v>
      </c>
      <c r="L156" s="17" t="str">
        <f>IF(ISBLANK(Tabulka4[[#This Row],[start. č.]]),"-",IF(Tabulka4[[#This Row],[příjmení a jméno]]="start. č. nebylo registrováno!","-",IF(VLOOKUP(Tabulka4[[#This Row],[start. č.]],'3. REGISTRACE'!B:G,6,0)=0,"-",VLOOKUP(Tabulka4[[#This Row],[start. č.]],'3. REGISTRACE'!B:G,6,0))))</f>
        <v>-</v>
      </c>
      <c r="M156" s="41" t="str">
        <f>IF(Tabulka4[[#This Row],[kategorie]]="-","-",COUNTIFS(G$10:G156,Tabulka4[[#This Row],[m/ž]],L$10:L156,Tabulka4[[#This Row],[kategorie]]))</f>
        <v>-</v>
      </c>
      <c r="N156" s="54" t="str">
        <f>IF(AND(ISBLANK(H156),ISBLANK(I156),ISBLANK(J156)),"-",IF(K156&gt;=MAX(K$10:K156),"ok","chyba!!!"))</f>
        <v>-</v>
      </c>
    </row>
    <row r="157" spans="2:14" x14ac:dyDescent="0.2">
      <c r="B157" s="41">
        <v>148</v>
      </c>
      <c r="C157" s="42"/>
      <c r="D157" s="20" t="str">
        <f>IF(ISBLANK(Tabulka4[[#This Row],[start. č.]]),"-",IF(ISERROR(VLOOKUP(Tabulka4[[#This Row],[start. č.]],'3. REGISTRACE'!B:F,2,0)),"start. č. nebylo registrováno!",VLOOKUP(Tabulka4[[#This Row],[start. č.]],'3. REGISTRACE'!B:F,2,0)))</f>
        <v>-</v>
      </c>
      <c r="E157" s="17" t="str">
        <f>IF(ISBLANK(Tabulka4[[#This Row],[start. č.]]),"-",IF(ISERROR(VLOOKUP(Tabulka4[[#This Row],[start. č.]],'3. REGISTRACE'!B:F,3,0)),"-",VLOOKUP(Tabulka4[[#This Row],[start. č.]],'3. REGISTRACE'!B:F,3,0)))</f>
        <v>-</v>
      </c>
      <c r="F157" s="43" t="str">
        <f>IF(ISBLANK(Tabulka4[[#This Row],[start. č.]]),"-",IF(Tabulka4[[#This Row],[příjmení a jméno]]="start. č. nebylo registrováno!","-",IF(VLOOKUP(Tabulka4[[#This Row],[start. č.]],'3. REGISTRACE'!B:F,4,0)=0,"-",VLOOKUP(Tabulka4[[#This Row],[start. č.]],'3. REGISTRACE'!B:F,4,0))))</f>
        <v>-</v>
      </c>
      <c r="G157" s="17" t="str">
        <f>IF(ISBLANK(Tabulka4[[#This Row],[start. č.]]),"-",IF(Tabulka4[[#This Row],[příjmení a jméno]]="start. č. nebylo registrováno!","-",IF(VLOOKUP(Tabulka4[[#This Row],[start. č.]],'3. REGISTRACE'!B:F,5,0)=0,"-",VLOOKUP(Tabulka4[[#This Row],[start. č.]],'3. REGISTRACE'!B:F,5,0))))</f>
        <v>-</v>
      </c>
      <c r="H157" s="49"/>
      <c r="I157" s="45"/>
      <c r="J157" s="50"/>
      <c r="K157" s="39">
        <f>TIME(Tabulka4[[#This Row],[hod]],Tabulka4[[#This Row],[min]],Tabulka4[[#This Row],[sek]])</f>
        <v>0</v>
      </c>
      <c r="L157" s="17" t="str">
        <f>IF(ISBLANK(Tabulka4[[#This Row],[start. č.]]),"-",IF(Tabulka4[[#This Row],[příjmení a jméno]]="start. č. nebylo registrováno!","-",IF(VLOOKUP(Tabulka4[[#This Row],[start. č.]],'3. REGISTRACE'!B:G,6,0)=0,"-",VLOOKUP(Tabulka4[[#This Row],[start. č.]],'3. REGISTRACE'!B:G,6,0))))</f>
        <v>-</v>
      </c>
      <c r="M157" s="41" t="str">
        <f>IF(Tabulka4[[#This Row],[kategorie]]="-","-",COUNTIFS(G$10:G157,Tabulka4[[#This Row],[m/ž]],L$10:L157,Tabulka4[[#This Row],[kategorie]]))</f>
        <v>-</v>
      </c>
      <c r="N157" s="54" t="str">
        <f>IF(AND(ISBLANK(H157),ISBLANK(I157),ISBLANK(J157)),"-",IF(K157&gt;=MAX(K$10:K157),"ok","chyba!!!"))</f>
        <v>-</v>
      </c>
    </row>
    <row r="158" spans="2:14" x14ac:dyDescent="0.2">
      <c r="B158" s="41">
        <v>149</v>
      </c>
      <c r="C158" s="42"/>
      <c r="D158" s="20" t="str">
        <f>IF(ISBLANK(Tabulka4[[#This Row],[start. č.]]),"-",IF(ISERROR(VLOOKUP(Tabulka4[[#This Row],[start. č.]],'3. REGISTRACE'!B:F,2,0)),"start. č. nebylo registrováno!",VLOOKUP(Tabulka4[[#This Row],[start. č.]],'3. REGISTRACE'!B:F,2,0)))</f>
        <v>-</v>
      </c>
      <c r="E158" s="17" t="str">
        <f>IF(ISBLANK(Tabulka4[[#This Row],[start. č.]]),"-",IF(ISERROR(VLOOKUP(Tabulka4[[#This Row],[start. č.]],'3. REGISTRACE'!B:F,3,0)),"-",VLOOKUP(Tabulka4[[#This Row],[start. č.]],'3. REGISTRACE'!B:F,3,0)))</f>
        <v>-</v>
      </c>
      <c r="F158" s="43" t="str">
        <f>IF(ISBLANK(Tabulka4[[#This Row],[start. č.]]),"-",IF(Tabulka4[[#This Row],[příjmení a jméno]]="start. č. nebylo registrováno!","-",IF(VLOOKUP(Tabulka4[[#This Row],[start. č.]],'3. REGISTRACE'!B:F,4,0)=0,"-",VLOOKUP(Tabulka4[[#This Row],[start. č.]],'3. REGISTRACE'!B:F,4,0))))</f>
        <v>-</v>
      </c>
      <c r="G158" s="17" t="str">
        <f>IF(ISBLANK(Tabulka4[[#This Row],[start. č.]]),"-",IF(Tabulka4[[#This Row],[příjmení a jméno]]="start. č. nebylo registrováno!","-",IF(VLOOKUP(Tabulka4[[#This Row],[start. č.]],'3. REGISTRACE'!B:F,5,0)=0,"-",VLOOKUP(Tabulka4[[#This Row],[start. č.]],'3. REGISTRACE'!B:F,5,0))))</f>
        <v>-</v>
      </c>
      <c r="H158" s="49"/>
      <c r="I158" s="45"/>
      <c r="J158" s="50"/>
      <c r="K158" s="39">
        <f>TIME(Tabulka4[[#This Row],[hod]],Tabulka4[[#This Row],[min]],Tabulka4[[#This Row],[sek]])</f>
        <v>0</v>
      </c>
      <c r="L158" s="17" t="str">
        <f>IF(ISBLANK(Tabulka4[[#This Row],[start. č.]]),"-",IF(Tabulka4[[#This Row],[příjmení a jméno]]="start. č. nebylo registrováno!","-",IF(VLOOKUP(Tabulka4[[#This Row],[start. č.]],'3. REGISTRACE'!B:G,6,0)=0,"-",VLOOKUP(Tabulka4[[#This Row],[start. č.]],'3. REGISTRACE'!B:G,6,0))))</f>
        <v>-</v>
      </c>
      <c r="M158" s="41" t="str">
        <f>IF(Tabulka4[[#This Row],[kategorie]]="-","-",COUNTIFS(G$10:G158,Tabulka4[[#This Row],[m/ž]],L$10:L158,Tabulka4[[#This Row],[kategorie]]))</f>
        <v>-</v>
      </c>
      <c r="N158" s="54" t="str">
        <f>IF(AND(ISBLANK(H158),ISBLANK(I158),ISBLANK(J158)),"-",IF(K158&gt;=MAX(K$10:K158),"ok","chyba!!!"))</f>
        <v>-</v>
      </c>
    </row>
    <row r="159" spans="2:14" x14ac:dyDescent="0.2">
      <c r="B159" s="41">
        <v>150</v>
      </c>
      <c r="C159" s="42"/>
      <c r="D159" s="20" t="str">
        <f>IF(ISBLANK(Tabulka4[[#This Row],[start. č.]]),"-",IF(ISERROR(VLOOKUP(Tabulka4[[#This Row],[start. č.]],'3. REGISTRACE'!B:F,2,0)),"start. č. nebylo registrováno!",VLOOKUP(Tabulka4[[#This Row],[start. č.]],'3. REGISTRACE'!B:F,2,0)))</f>
        <v>-</v>
      </c>
      <c r="E159" s="17" t="str">
        <f>IF(ISBLANK(Tabulka4[[#This Row],[start. č.]]),"-",IF(ISERROR(VLOOKUP(Tabulka4[[#This Row],[start. č.]],'3. REGISTRACE'!B:F,3,0)),"-",VLOOKUP(Tabulka4[[#This Row],[start. č.]],'3. REGISTRACE'!B:F,3,0)))</f>
        <v>-</v>
      </c>
      <c r="F159" s="43" t="str">
        <f>IF(ISBLANK(Tabulka4[[#This Row],[start. č.]]),"-",IF(Tabulka4[[#This Row],[příjmení a jméno]]="start. č. nebylo registrováno!","-",IF(VLOOKUP(Tabulka4[[#This Row],[start. č.]],'3. REGISTRACE'!B:F,4,0)=0,"-",VLOOKUP(Tabulka4[[#This Row],[start. č.]],'3. REGISTRACE'!B:F,4,0))))</f>
        <v>-</v>
      </c>
      <c r="G159" s="17" t="str">
        <f>IF(ISBLANK(Tabulka4[[#This Row],[start. č.]]),"-",IF(Tabulka4[[#This Row],[příjmení a jméno]]="start. č. nebylo registrováno!","-",IF(VLOOKUP(Tabulka4[[#This Row],[start. č.]],'3. REGISTRACE'!B:F,5,0)=0,"-",VLOOKUP(Tabulka4[[#This Row],[start. č.]],'3. REGISTRACE'!B:F,5,0))))</f>
        <v>-</v>
      </c>
      <c r="H159" s="49"/>
      <c r="I159" s="45"/>
      <c r="J159" s="50"/>
      <c r="K159" s="39">
        <f>TIME(Tabulka4[[#This Row],[hod]],Tabulka4[[#This Row],[min]],Tabulka4[[#This Row],[sek]])</f>
        <v>0</v>
      </c>
      <c r="L159" s="17" t="str">
        <f>IF(ISBLANK(Tabulka4[[#This Row],[start. č.]]),"-",IF(Tabulka4[[#This Row],[příjmení a jméno]]="start. č. nebylo registrováno!","-",IF(VLOOKUP(Tabulka4[[#This Row],[start. č.]],'3. REGISTRACE'!B:G,6,0)=0,"-",VLOOKUP(Tabulka4[[#This Row],[start. č.]],'3. REGISTRACE'!B:G,6,0))))</f>
        <v>-</v>
      </c>
      <c r="M159" s="41" t="str">
        <f>IF(Tabulka4[[#This Row],[kategorie]]="-","-",COUNTIFS(G$10:G159,Tabulka4[[#This Row],[m/ž]],L$10:L159,Tabulka4[[#This Row],[kategorie]]))</f>
        <v>-</v>
      </c>
      <c r="N159" s="54" t="str">
        <f>IF(AND(ISBLANK(H159),ISBLANK(I159),ISBLANK(J159)),"-",IF(K159&gt;=MAX(K$10:K159),"ok","chyba!!!"))</f>
        <v>-</v>
      </c>
    </row>
    <row r="160" spans="2:14" x14ac:dyDescent="0.2">
      <c r="B160" s="41">
        <v>151</v>
      </c>
      <c r="C160" s="42"/>
      <c r="D160" s="20" t="str">
        <f>IF(ISBLANK(Tabulka4[[#This Row],[start. č.]]),"-",IF(ISERROR(VLOOKUP(Tabulka4[[#This Row],[start. č.]],'3. REGISTRACE'!B:F,2,0)),"start. č. nebylo registrováno!",VLOOKUP(Tabulka4[[#This Row],[start. č.]],'3. REGISTRACE'!B:F,2,0)))</f>
        <v>-</v>
      </c>
      <c r="E160" s="17" t="str">
        <f>IF(ISBLANK(Tabulka4[[#This Row],[start. č.]]),"-",IF(ISERROR(VLOOKUP(Tabulka4[[#This Row],[start. č.]],'3. REGISTRACE'!B:F,3,0)),"-",VLOOKUP(Tabulka4[[#This Row],[start. č.]],'3. REGISTRACE'!B:F,3,0)))</f>
        <v>-</v>
      </c>
      <c r="F160" s="43" t="str">
        <f>IF(ISBLANK(Tabulka4[[#This Row],[start. č.]]),"-",IF(Tabulka4[[#This Row],[příjmení a jméno]]="start. č. nebylo registrováno!","-",IF(VLOOKUP(Tabulka4[[#This Row],[start. č.]],'3. REGISTRACE'!B:F,4,0)=0,"-",VLOOKUP(Tabulka4[[#This Row],[start. č.]],'3. REGISTRACE'!B:F,4,0))))</f>
        <v>-</v>
      </c>
      <c r="G160" s="17" t="str">
        <f>IF(ISBLANK(Tabulka4[[#This Row],[start. č.]]),"-",IF(Tabulka4[[#This Row],[příjmení a jméno]]="start. č. nebylo registrováno!","-",IF(VLOOKUP(Tabulka4[[#This Row],[start. č.]],'3. REGISTRACE'!B:F,5,0)=0,"-",VLOOKUP(Tabulka4[[#This Row],[start. č.]],'3. REGISTRACE'!B:F,5,0))))</f>
        <v>-</v>
      </c>
      <c r="H160" s="49"/>
      <c r="I160" s="45"/>
      <c r="J160" s="50"/>
      <c r="K160" s="39">
        <f>TIME(Tabulka4[[#This Row],[hod]],Tabulka4[[#This Row],[min]],Tabulka4[[#This Row],[sek]])</f>
        <v>0</v>
      </c>
      <c r="L160" s="17" t="str">
        <f>IF(ISBLANK(Tabulka4[[#This Row],[start. č.]]),"-",IF(Tabulka4[[#This Row],[příjmení a jméno]]="start. č. nebylo registrováno!","-",IF(VLOOKUP(Tabulka4[[#This Row],[start. č.]],'3. REGISTRACE'!B:G,6,0)=0,"-",VLOOKUP(Tabulka4[[#This Row],[start. č.]],'3. REGISTRACE'!B:G,6,0))))</f>
        <v>-</v>
      </c>
      <c r="M160" s="41" t="str">
        <f>IF(Tabulka4[[#This Row],[kategorie]]="-","-",COUNTIFS(G$10:G160,Tabulka4[[#This Row],[m/ž]],L$10:L160,Tabulka4[[#This Row],[kategorie]]))</f>
        <v>-</v>
      </c>
      <c r="N160" s="54" t="str">
        <f>IF(AND(ISBLANK(H160),ISBLANK(I160),ISBLANK(J160)),"-",IF(K160&gt;=MAX(K$10:K160),"ok","chyba!!!"))</f>
        <v>-</v>
      </c>
    </row>
    <row r="161" spans="2:14" x14ac:dyDescent="0.2">
      <c r="B161" s="41">
        <v>152</v>
      </c>
      <c r="C161" s="42"/>
      <c r="D161" s="20" t="str">
        <f>IF(ISBLANK(Tabulka4[[#This Row],[start. č.]]),"-",IF(ISERROR(VLOOKUP(Tabulka4[[#This Row],[start. č.]],'3. REGISTRACE'!B:F,2,0)),"start. č. nebylo registrováno!",VLOOKUP(Tabulka4[[#This Row],[start. č.]],'3. REGISTRACE'!B:F,2,0)))</f>
        <v>-</v>
      </c>
      <c r="E161" s="17" t="str">
        <f>IF(ISBLANK(Tabulka4[[#This Row],[start. č.]]),"-",IF(ISERROR(VLOOKUP(Tabulka4[[#This Row],[start. č.]],'3. REGISTRACE'!B:F,3,0)),"-",VLOOKUP(Tabulka4[[#This Row],[start. č.]],'3. REGISTRACE'!B:F,3,0)))</f>
        <v>-</v>
      </c>
      <c r="F161" s="43" t="str">
        <f>IF(ISBLANK(Tabulka4[[#This Row],[start. č.]]),"-",IF(Tabulka4[[#This Row],[příjmení a jméno]]="start. č. nebylo registrováno!","-",IF(VLOOKUP(Tabulka4[[#This Row],[start. č.]],'3. REGISTRACE'!B:F,4,0)=0,"-",VLOOKUP(Tabulka4[[#This Row],[start. č.]],'3. REGISTRACE'!B:F,4,0))))</f>
        <v>-</v>
      </c>
      <c r="G161" s="17" t="str">
        <f>IF(ISBLANK(Tabulka4[[#This Row],[start. č.]]),"-",IF(Tabulka4[[#This Row],[příjmení a jméno]]="start. č. nebylo registrováno!","-",IF(VLOOKUP(Tabulka4[[#This Row],[start. č.]],'3. REGISTRACE'!B:F,5,0)=0,"-",VLOOKUP(Tabulka4[[#This Row],[start. č.]],'3. REGISTRACE'!B:F,5,0))))</f>
        <v>-</v>
      </c>
      <c r="H161" s="49"/>
      <c r="I161" s="45"/>
      <c r="J161" s="50"/>
      <c r="K161" s="39">
        <f>TIME(Tabulka4[[#This Row],[hod]],Tabulka4[[#This Row],[min]],Tabulka4[[#This Row],[sek]])</f>
        <v>0</v>
      </c>
      <c r="L161" s="17" t="str">
        <f>IF(ISBLANK(Tabulka4[[#This Row],[start. č.]]),"-",IF(Tabulka4[[#This Row],[příjmení a jméno]]="start. č. nebylo registrováno!","-",IF(VLOOKUP(Tabulka4[[#This Row],[start. č.]],'3. REGISTRACE'!B:G,6,0)=0,"-",VLOOKUP(Tabulka4[[#This Row],[start. č.]],'3. REGISTRACE'!B:G,6,0))))</f>
        <v>-</v>
      </c>
      <c r="M161" s="41" t="str">
        <f>IF(Tabulka4[[#This Row],[kategorie]]="-","-",COUNTIFS(G$10:G161,Tabulka4[[#This Row],[m/ž]],L$10:L161,Tabulka4[[#This Row],[kategorie]]))</f>
        <v>-</v>
      </c>
      <c r="N161" s="54" t="str">
        <f>IF(AND(ISBLANK(H161),ISBLANK(I161),ISBLANK(J161)),"-",IF(K161&gt;=MAX(K$10:K161),"ok","chyba!!!"))</f>
        <v>-</v>
      </c>
    </row>
    <row r="162" spans="2:14" x14ac:dyDescent="0.2">
      <c r="B162" s="41">
        <v>153</v>
      </c>
      <c r="C162" s="42"/>
      <c r="D162" s="20" t="str">
        <f>IF(ISBLANK(Tabulka4[[#This Row],[start. č.]]),"-",IF(ISERROR(VLOOKUP(Tabulka4[[#This Row],[start. č.]],'3. REGISTRACE'!B:F,2,0)),"start. č. nebylo registrováno!",VLOOKUP(Tabulka4[[#This Row],[start. č.]],'3. REGISTRACE'!B:F,2,0)))</f>
        <v>-</v>
      </c>
      <c r="E162" s="17" t="str">
        <f>IF(ISBLANK(Tabulka4[[#This Row],[start. č.]]),"-",IF(ISERROR(VLOOKUP(Tabulka4[[#This Row],[start. č.]],'3. REGISTRACE'!B:F,3,0)),"-",VLOOKUP(Tabulka4[[#This Row],[start. č.]],'3. REGISTRACE'!B:F,3,0)))</f>
        <v>-</v>
      </c>
      <c r="F162" s="43" t="str">
        <f>IF(ISBLANK(Tabulka4[[#This Row],[start. č.]]),"-",IF(Tabulka4[[#This Row],[příjmení a jméno]]="start. č. nebylo registrováno!","-",IF(VLOOKUP(Tabulka4[[#This Row],[start. č.]],'3. REGISTRACE'!B:F,4,0)=0,"-",VLOOKUP(Tabulka4[[#This Row],[start. č.]],'3. REGISTRACE'!B:F,4,0))))</f>
        <v>-</v>
      </c>
      <c r="G162" s="17" t="str">
        <f>IF(ISBLANK(Tabulka4[[#This Row],[start. č.]]),"-",IF(Tabulka4[[#This Row],[příjmení a jméno]]="start. č. nebylo registrováno!","-",IF(VLOOKUP(Tabulka4[[#This Row],[start. č.]],'3. REGISTRACE'!B:F,5,0)=0,"-",VLOOKUP(Tabulka4[[#This Row],[start. č.]],'3. REGISTRACE'!B:F,5,0))))</f>
        <v>-</v>
      </c>
      <c r="H162" s="49"/>
      <c r="I162" s="45"/>
      <c r="J162" s="50"/>
      <c r="K162" s="39">
        <f>TIME(Tabulka4[[#This Row],[hod]],Tabulka4[[#This Row],[min]],Tabulka4[[#This Row],[sek]])</f>
        <v>0</v>
      </c>
      <c r="L162" s="17" t="str">
        <f>IF(ISBLANK(Tabulka4[[#This Row],[start. č.]]),"-",IF(Tabulka4[[#This Row],[příjmení a jméno]]="start. č. nebylo registrováno!","-",IF(VLOOKUP(Tabulka4[[#This Row],[start. č.]],'3. REGISTRACE'!B:G,6,0)=0,"-",VLOOKUP(Tabulka4[[#This Row],[start. č.]],'3. REGISTRACE'!B:G,6,0))))</f>
        <v>-</v>
      </c>
      <c r="M162" s="41" t="str">
        <f>IF(Tabulka4[[#This Row],[kategorie]]="-","-",COUNTIFS(G$10:G162,Tabulka4[[#This Row],[m/ž]],L$10:L162,Tabulka4[[#This Row],[kategorie]]))</f>
        <v>-</v>
      </c>
      <c r="N162" s="54" t="str">
        <f>IF(AND(ISBLANK(H162),ISBLANK(I162),ISBLANK(J162)),"-",IF(K162&gt;=MAX(K$10:K162),"ok","chyba!!!"))</f>
        <v>-</v>
      </c>
    </row>
    <row r="163" spans="2:14" x14ac:dyDescent="0.2">
      <c r="B163" s="41">
        <v>154</v>
      </c>
      <c r="C163" s="42"/>
      <c r="D163" s="20" t="str">
        <f>IF(ISBLANK(Tabulka4[[#This Row],[start. č.]]),"-",IF(ISERROR(VLOOKUP(Tabulka4[[#This Row],[start. č.]],'3. REGISTRACE'!B:F,2,0)),"start. č. nebylo registrováno!",VLOOKUP(Tabulka4[[#This Row],[start. č.]],'3. REGISTRACE'!B:F,2,0)))</f>
        <v>-</v>
      </c>
      <c r="E163" s="17" t="str">
        <f>IF(ISBLANK(Tabulka4[[#This Row],[start. č.]]),"-",IF(ISERROR(VLOOKUP(Tabulka4[[#This Row],[start. č.]],'3. REGISTRACE'!B:F,3,0)),"-",VLOOKUP(Tabulka4[[#This Row],[start. č.]],'3. REGISTRACE'!B:F,3,0)))</f>
        <v>-</v>
      </c>
      <c r="F163" s="43" t="str">
        <f>IF(ISBLANK(Tabulka4[[#This Row],[start. č.]]),"-",IF(Tabulka4[[#This Row],[příjmení a jméno]]="start. č. nebylo registrováno!","-",IF(VLOOKUP(Tabulka4[[#This Row],[start. č.]],'3. REGISTRACE'!B:F,4,0)=0,"-",VLOOKUP(Tabulka4[[#This Row],[start. č.]],'3. REGISTRACE'!B:F,4,0))))</f>
        <v>-</v>
      </c>
      <c r="G163" s="17" t="str">
        <f>IF(ISBLANK(Tabulka4[[#This Row],[start. č.]]),"-",IF(Tabulka4[[#This Row],[příjmení a jméno]]="start. č. nebylo registrováno!","-",IF(VLOOKUP(Tabulka4[[#This Row],[start. č.]],'3. REGISTRACE'!B:F,5,0)=0,"-",VLOOKUP(Tabulka4[[#This Row],[start. č.]],'3. REGISTRACE'!B:F,5,0))))</f>
        <v>-</v>
      </c>
      <c r="H163" s="49"/>
      <c r="I163" s="45"/>
      <c r="J163" s="50"/>
      <c r="K163" s="39">
        <f>TIME(Tabulka4[[#This Row],[hod]],Tabulka4[[#This Row],[min]],Tabulka4[[#This Row],[sek]])</f>
        <v>0</v>
      </c>
      <c r="L163" s="17" t="str">
        <f>IF(ISBLANK(Tabulka4[[#This Row],[start. č.]]),"-",IF(Tabulka4[[#This Row],[příjmení a jméno]]="start. č. nebylo registrováno!","-",IF(VLOOKUP(Tabulka4[[#This Row],[start. č.]],'3. REGISTRACE'!B:G,6,0)=0,"-",VLOOKUP(Tabulka4[[#This Row],[start. č.]],'3. REGISTRACE'!B:G,6,0))))</f>
        <v>-</v>
      </c>
      <c r="M163" s="41" t="str">
        <f>IF(Tabulka4[[#This Row],[kategorie]]="-","-",COUNTIFS(G$10:G163,Tabulka4[[#This Row],[m/ž]],L$10:L163,Tabulka4[[#This Row],[kategorie]]))</f>
        <v>-</v>
      </c>
      <c r="N163" s="54" t="str">
        <f>IF(AND(ISBLANK(H163),ISBLANK(I163),ISBLANK(J163)),"-",IF(K163&gt;=MAX(K$10:K163),"ok","chyba!!!"))</f>
        <v>-</v>
      </c>
    </row>
    <row r="164" spans="2:14" x14ac:dyDescent="0.2">
      <c r="B164" s="41">
        <v>155</v>
      </c>
      <c r="C164" s="42"/>
      <c r="D164" s="20" t="str">
        <f>IF(ISBLANK(Tabulka4[[#This Row],[start. č.]]),"-",IF(ISERROR(VLOOKUP(Tabulka4[[#This Row],[start. č.]],'3. REGISTRACE'!B:F,2,0)),"start. č. nebylo registrováno!",VLOOKUP(Tabulka4[[#This Row],[start. č.]],'3. REGISTRACE'!B:F,2,0)))</f>
        <v>-</v>
      </c>
      <c r="E164" s="17" t="str">
        <f>IF(ISBLANK(Tabulka4[[#This Row],[start. č.]]),"-",IF(ISERROR(VLOOKUP(Tabulka4[[#This Row],[start. č.]],'3. REGISTRACE'!B:F,3,0)),"-",VLOOKUP(Tabulka4[[#This Row],[start. č.]],'3. REGISTRACE'!B:F,3,0)))</f>
        <v>-</v>
      </c>
      <c r="F164" s="43" t="str">
        <f>IF(ISBLANK(Tabulka4[[#This Row],[start. č.]]),"-",IF(Tabulka4[[#This Row],[příjmení a jméno]]="start. č. nebylo registrováno!","-",IF(VLOOKUP(Tabulka4[[#This Row],[start. č.]],'3. REGISTRACE'!B:F,4,0)=0,"-",VLOOKUP(Tabulka4[[#This Row],[start. č.]],'3. REGISTRACE'!B:F,4,0))))</f>
        <v>-</v>
      </c>
      <c r="G164" s="17" t="str">
        <f>IF(ISBLANK(Tabulka4[[#This Row],[start. č.]]),"-",IF(Tabulka4[[#This Row],[příjmení a jméno]]="start. č. nebylo registrováno!","-",IF(VLOOKUP(Tabulka4[[#This Row],[start. č.]],'3. REGISTRACE'!B:F,5,0)=0,"-",VLOOKUP(Tabulka4[[#This Row],[start. č.]],'3. REGISTRACE'!B:F,5,0))))</f>
        <v>-</v>
      </c>
      <c r="H164" s="49"/>
      <c r="I164" s="45"/>
      <c r="J164" s="50"/>
      <c r="K164" s="39">
        <f>TIME(Tabulka4[[#This Row],[hod]],Tabulka4[[#This Row],[min]],Tabulka4[[#This Row],[sek]])</f>
        <v>0</v>
      </c>
      <c r="L164" s="17" t="str">
        <f>IF(ISBLANK(Tabulka4[[#This Row],[start. č.]]),"-",IF(Tabulka4[[#This Row],[příjmení a jméno]]="start. č. nebylo registrováno!","-",IF(VLOOKUP(Tabulka4[[#This Row],[start. č.]],'3. REGISTRACE'!B:G,6,0)=0,"-",VLOOKUP(Tabulka4[[#This Row],[start. č.]],'3. REGISTRACE'!B:G,6,0))))</f>
        <v>-</v>
      </c>
      <c r="M164" s="41" t="str">
        <f>IF(Tabulka4[[#This Row],[kategorie]]="-","-",COUNTIFS(G$10:G164,Tabulka4[[#This Row],[m/ž]],L$10:L164,Tabulka4[[#This Row],[kategorie]]))</f>
        <v>-</v>
      </c>
      <c r="N164" s="54" t="str">
        <f>IF(AND(ISBLANK(H164),ISBLANK(I164),ISBLANK(J164)),"-",IF(K164&gt;=MAX(K$10:K164),"ok","chyba!!!"))</f>
        <v>-</v>
      </c>
    </row>
    <row r="165" spans="2:14" x14ac:dyDescent="0.2">
      <c r="B165" s="41">
        <v>156</v>
      </c>
      <c r="C165" s="42"/>
      <c r="D165" s="20" t="str">
        <f>IF(ISBLANK(Tabulka4[[#This Row],[start. č.]]),"-",IF(ISERROR(VLOOKUP(Tabulka4[[#This Row],[start. č.]],'3. REGISTRACE'!B:F,2,0)),"start. č. nebylo registrováno!",VLOOKUP(Tabulka4[[#This Row],[start. č.]],'3. REGISTRACE'!B:F,2,0)))</f>
        <v>-</v>
      </c>
      <c r="E165" s="17" t="str">
        <f>IF(ISBLANK(Tabulka4[[#This Row],[start. č.]]),"-",IF(ISERROR(VLOOKUP(Tabulka4[[#This Row],[start. č.]],'3. REGISTRACE'!B:F,3,0)),"-",VLOOKUP(Tabulka4[[#This Row],[start. č.]],'3. REGISTRACE'!B:F,3,0)))</f>
        <v>-</v>
      </c>
      <c r="F165" s="43" t="str">
        <f>IF(ISBLANK(Tabulka4[[#This Row],[start. č.]]),"-",IF(Tabulka4[[#This Row],[příjmení a jméno]]="start. č. nebylo registrováno!","-",IF(VLOOKUP(Tabulka4[[#This Row],[start. č.]],'3. REGISTRACE'!B:F,4,0)=0,"-",VLOOKUP(Tabulka4[[#This Row],[start. č.]],'3. REGISTRACE'!B:F,4,0))))</f>
        <v>-</v>
      </c>
      <c r="G165" s="17" t="str">
        <f>IF(ISBLANK(Tabulka4[[#This Row],[start. č.]]),"-",IF(Tabulka4[[#This Row],[příjmení a jméno]]="start. č. nebylo registrováno!","-",IF(VLOOKUP(Tabulka4[[#This Row],[start. č.]],'3. REGISTRACE'!B:F,5,0)=0,"-",VLOOKUP(Tabulka4[[#This Row],[start. č.]],'3. REGISTRACE'!B:F,5,0))))</f>
        <v>-</v>
      </c>
      <c r="H165" s="49"/>
      <c r="I165" s="45"/>
      <c r="J165" s="50"/>
      <c r="K165" s="39">
        <f>TIME(Tabulka4[[#This Row],[hod]],Tabulka4[[#This Row],[min]],Tabulka4[[#This Row],[sek]])</f>
        <v>0</v>
      </c>
      <c r="L165" s="17" t="str">
        <f>IF(ISBLANK(Tabulka4[[#This Row],[start. č.]]),"-",IF(Tabulka4[[#This Row],[příjmení a jméno]]="start. č. nebylo registrováno!","-",IF(VLOOKUP(Tabulka4[[#This Row],[start. č.]],'3. REGISTRACE'!B:G,6,0)=0,"-",VLOOKUP(Tabulka4[[#This Row],[start. č.]],'3. REGISTRACE'!B:G,6,0))))</f>
        <v>-</v>
      </c>
      <c r="M165" s="41" t="str">
        <f>IF(Tabulka4[[#This Row],[kategorie]]="-","-",COUNTIFS(G$10:G165,Tabulka4[[#This Row],[m/ž]],L$10:L165,Tabulka4[[#This Row],[kategorie]]))</f>
        <v>-</v>
      </c>
      <c r="N165" s="54" t="str">
        <f>IF(AND(ISBLANK(H165),ISBLANK(I165),ISBLANK(J165)),"-",IF(K165&gt;=MAX(K$10:K165),"ok","chyba!!!"))</f>
        <v>-</v>
      </c>
    </row>
    <row r="166" spans="2:14" x14ac:dyDescent="0.2">
      <c r="B166" s="41">
        <v>157</v>
      </c>
      <c r="C166" s="42"/>
      <c r="D166" s="20" t="str">
        <f>IF(ISBLANK(Tabulka4[[#This Row],[start. č.]]),"-",IF(ISERROR(VLOOKUP(Tabulka4[[#This Row],[start. č.]],'3. REGISTRACE'!B:F,2,0)),"start. č. nebylo registrováno!",VLOOKUP(Tabulka4[[#This Row],[start. č.]],'3. REGISTRACE'!B:F,2,0)))</f>
        <v>-</v>
      </c>
      <c r="E166" s="17" t="str">
        <f>IF(ISBLANK(Tabulka4[[#This Row],[start. č.]]),"-",IF(ISERROR(VLOOKUP(Tabulka4[[#This Row],[start. č.]],'3. REGISTRACE'!B:F,3,0)),"-",VLOOKUP(Tabulka4[[#This Row],[start. č.]],'3. REGISTRACE'!B:F,3,0)))</f>
        <v>-</v>
      </c>
      <c r="F166" s="43" t="str">
        <f>IF(ISBLANK(Tabulka4[[#This Row],[start. č.]]),"-",IF(Tabulka4[[#This Row],[příjmení a jméno]]="start. č. nebylo registrováno!","-",IF(VLOOKUP(Tabulka4[[#This Row],[start. č.]],'3. REGISTRACE'!B:F,4,0)=0,"-",VLOOKUP(Tabulka4[[#This Row],[start. č.]],'3. REGISTRACE'!B:F,4,0))))</f>
        <v>-</v>
      </c>
      <c r="G166" s="17" t="str">
        <f>IF(ISBLANK(Tabulka4[[#This Row],[start. č.]]),"-",IF(Tabulka4[[#This Row],[příjmení a jméno]]="start. č. nebylo registrováno!","-",IF(VLOOKUP(Tabulka4[[#This Row],[start. č.]],'3. REGISTRACE'!B:F,5,0)=0,"-",VLOOKUP(Tabulka4[[#This Row],[start. č.]],'3. REGISTRACE'!B:F,5,0))))</f>
        <v>-</v>
      </c>
      <c r="H166" s="49"/>
      <c r="I166" s="45"/>
      <c r="J166" s="50"/>
      <c r="K166" s="39">
        <f>TIME(Tabulka4[[#This Row],[hod]],Tabulka4[[#This Row],[min]],Tabulka4[[#This Row],[sek]])</f>
        <v>0</v>
      </c>
      <c r="L166" s="17" t="str">
        <f>IF(ISBLANK(Tabulka4[[#This Row],[start. č.]]),"-",IF(Tabulka4[[#This Row],[příjmení a jméno]]="start. č. nebylo registrováno!","-",IF(VLOOKUP(Tabulka4[[#This Row],[start. č.]],'3. REGISTRACE'!B:G,6,0)=0,"-",VLOOKUP(Tabulka4[[#This Row],[start. č.]],'3. REGISTRACE'!B:G,6,0))))</f>
        <v>-</v>
      </c>
      <c r="M166" s="41" t="str">
        <f>IF(Tabulka4[[#This Row],[kategorie]]="-","-",COUNTIFS(G$10:G166,Tabulka4[[#This Row],[m/ž]],L$10:L166,Tabulka4[[#This Row],[kategorie]]))</f>
        <v>-</v>
      </c>
      <c r="N166" s="54" t="str">
        <f>IF(AND(ISBLANK(H166),ISBLANK(I166),ISBLANK(J166)),"-",IF(K166&gt;=MAX(K$10:K166),"ok","chyba!!!"))</f>
        <v>-</v>
      </c>
    </row>
    <row r="167" spans="2:14" x14ac:dyDescent="0.2">
      <c r="B167" s="41">
        <v>158</v>
      </c>
      <c r="C167" s="42"/>
      <c r="D167" s="20" t="str">
        <f>IF(ISBLANK(Tabulka4[[#This Row],[start. č.]]),"-",IF(ISERROR(VLOOKUP(Tabulka4[[#This Row],[start. č.]],'3. REGISTRACE'!B:F,2,0)),"start. č. nebylo registrováno!",VLOOKUP(Tabulka4[[#This Row],[start. č.]],'3. REGISTRACE'!B:F,2,0)))</f>
        <v>-</v>
      </c>
      <c r="E167" s="17" t="str">
        <f>IF(ISBLANK(Tabulka4[[#This Row],[start. č.]]),"-",IF(ISERROR(VLOOKUP(Tabulka4[[#This Row],[start. č.]],'3. REGISTRACE'!B:F,3,0)),"-",VLOOKUP(Tabulka4[[#This Row],[start. č.]],'3. REGISTRACE'!B:F,3,0)))</f>
        <v>-</v>
      </c>
      <c r="F167" s="43" t="str">
        <f>IF(ISBLANK(Tabulka4[[#This Row],[start. č.]]),"-",IF(Tabulka4[[#This Row],[příjmení a jméno]]="start. č. nebylo registrováno!","-",IF(VLOOKUP(Tabulka4[[#This Row],[start. č.]],'3. REGISTRACE'!B:F,4,0)=0,"-",VLOOKUP(Tabulka4[[#This Row],[start. č.]],'3. REGISTRACE'!B:F,4,0))))</f>
        <v>-</v>
      </c>
      <c r="G167" s="17" t="str">
        <f>IF(ISBLANK(Tabulka4[[#This Row],[start. č.]]),"-",IF(Tabulka4[[#This Row],[příjmení a jméno]]="start. č. nebylo registrováno!","-",IF(VLOOKUP(Tabulka4[[#This Row],[start. č.]],'3. REGISTRACE'!B:F,5,0)=0,"-",VLOOKUP(Tabulka4[[#This Row],[start. č.]],'3. REGISTRACE'!B:F,5,0))))</f>
        <v>-</v>
      </c>
      <c r="H167" s="49"/>
      <c r="I167" s="45"/>
      <c r="J167" s="50"/>
      <c r="K167" s="39">
        <f>TIME(Tabulka4[[#This Row],[hod]],Tabulka4[[#This Row],[min]],Tabulka4[[#This Row],[sek]])</f>
        <v>0</v>
      </c>
      <c r="L167" s="17" t="str">
        <f>IF(ISBLANK(Tabulka4[[#This Row],[start. č.]]),"-",IF(Tabulka4[[#This Row],[příjmení a jméno]]="start. č. nebylo registrováno!","-",IF(VLOOKUP(Tabulka4[[#This Row],[start. č.]],'3. REGISTRACE'!B:G,6,0)=0,"-",VLOOKUP(Tabulka4[[#This Row],[start. č.]],'3. REGISTRACE'!B:G,6,0))))</f>
        <v>-</v>
      </c>
      <c r="M167" s="41" t="str">
        <f>IF(Tabulka4[[#This Row],[kategorie]]="-","-",COUNTIFS(G$10:G167,Tabulka4[[#This Row],[m/ž]],L$10:L167,Tabulka4[[#This Row],[kategorie]]))</f>
        <v>-</v>
      </c>
      <c r="N167" s="54" t="str">
        <f>IF(AND(ISBLANK(H167),ISBLANK(I167),ISBLANK(J167)),"-",IF(K167&gt;=MAX(K$10:K167),"ok","chyba!!!"))</f>
        <v>-</v>
      </c>
    </row>
    <row r="168" spans="2:14" x14ac:dyDescent="0.2">
      <c r="B168" s="41">
        <v>159</v>
      </c>
      <c r="C168" s="42"/>
      <c r="D168" s="20" t="str">
        <f>IF(ISBLANK(Tabulka4[[#This Row],[start. č.]]),"-",IF(ISERROR(VLOOKUP(Tabulka4[[#This Row],[start. č.]],'3. REGISTRACE'!B:F,2,0)),"start. č. nebylo registrováno!",VLOOKUP(Tabulka4[[#This Row],[start. č.]],'3. REGISTRACE'!B:F,2,0)))</f>
        <v>-</v>
      </c>
      <c r="E168" s="17" t="str">
        <f>IF(ISBLANK(Tabulka4[[#This Row],[start. č.]]),"-",IF(ISERROR(VLOOKUP(Tabulka4[[#This Row],[start. č.]],'3. REGISTRACE'!B:F,3,0)),"-",VLOOKUP(Tabulka4[[#This Row],[start. č.]],'3. REGISTRACE'!B:F,3,0)))</f>
        <v>-</v>
      </c>
      <c r="F168" s="43" t="str">
        <f>IF(ISBLANK(Tabulka4[[#This Row],[start. č.]]),"-",IF(Tabulka4[[#This Row],[příjmení a jméno]]="start. č. nebylo registrováno!","-",IF(VLOOKUP(Tabulka4[[#This Row],[start. č.]],'3. REGISTRACE'!B:F,4,0)=0,"-",VLOOKUP(Tabulka4[[#This Row],[start. č.]],'3. REGISTRACE'!B:F,4,0))))</f>
        <v>-</v>
      </c>
      <c r="G168" s="17" t="str">
        <f>IF(ISBLANK(Tabulka4[[#This Row],[start. č.]]),"-",IF(Tabulka4[[#This Row],[příjmení a jméno]]="start. č. nebylo registrováno!","-",IF(VLOOKUP(Tabulka4[[#This Row],[start. č.]],'3. REGISTRACE'!B:F,5,0)=0,"-",VLOOKUP(Tabulka4[[#This Row],[start. č.]],'3. REGISTRACE'!B:F,5,0))))</f>
        <v>-</v>
      </c>
      <c r="H168" s="49"/>
      <c r="I168" s="45"/>
      <c r="J168" s="50"/>
      <c r="K168" s="39">
        <f>TIME(Tabulka4[[#This Row],[hod]],Tabulka4[[#This Row],[min]],Tabulka4[[#This Row],[sek]])</f>
        <v>0</v>
      </c>
      <c r="L168" s="17" t="str">
        <f>IF(ISBLANK(Tabulka4[[#This Row],[start. č.]]),"-",IF(Tabulka4[[#This Row],[příjmení a jméno]]="start. č. nebylo registrováno!","-",IF(VLOOKUP(Tabulka4[[#This Row],[start. č.]],'3. REGISTRACE'!B:G,6,0)=0,"-",VLOOKUP(Tabulka4[[#This Row],[start. č.]],'3. REGISTRACE'!B:G,6,0))))</f>
        <v>-</v>
      </c>
      <c r="M168" s="41" t="str">
        <f>IF(Tabulka4[[#This Row],[kategorie]]="-","-",COUNTIFS(G$10:G168,Tabulka4[[#This Row],[m/ž]],L$10:L168,Tabulka4[[#This Row],[kategorie]]))</f>
        <v>-</v>
      </c>
      <c r="N168" s="54" t="str">
        <f>IF(AND(ISBLANK(H168),ISBLANK(I168),ISBLANK(J168)),"-",IF(K168&gt;=MAX(K$10:K168),"ok","chyba!!!"))</f>
        <v>-</v>
      </c>
    </row>
    <row r="169" spans="2:14" x14ac:dyDescent="0.2">
      <c r="B169" s="41">
        <v>160</v>
      </c>
      <c r="C169" s="42"/>
      <c r="D169" s="20" t="str">
        <f>IF(ISBLANK(Tabulka4[[#This Row],[start. č.]]),"-",IF(ISERROR(VLOOKUP(Tabulka4[[#This Row],[start. č.]],'3. REGISTRACE'!B:F,2,0)),"start. č. nebylo registrováno!",VLOOKUP(Tabulka4[[#This Row],[start. č.]],'3. REGISTRACE'!B:F,2,0)))</f>
        <v>-</v>
      </c>
      <c r="E169" s="17" t="str">
        <f>IF(ISBLANK(Tabulka4[[#This Row],[start. č.]]),"-",IF(ISERROR(VLOOKUP(Tabulka4[[#This Row],[start. č.]],'3. REGISTRACE'!B:F,3,0)),"-",VLOOKUP(Tabulka4[[#This Row],[start. č.]],'3. REGISTRACE'!B:F,3,0)))</f>
        <v>-</v>
      </c>
      <c r="F169" s="43" t="str">
        <f>IF(ISBLANK(Tabulka4[[#This Row],[start. č.]]),"-",IF(Tabulka4[[#This Row],[příjmení a jméno]]="start. č. nebylo registrováno!","-",IF(VLOOKUP(Tabulka4[[#This Row],[start. č.]],'3. REGISTRACE'!B:F,4,0)=0,"-",VLOOKUP(Tabulka4[[#This Row],[start. č.]],'3. REGISTRACE'!B:F,4,0))))</f>
        <v>-</v>
      </c>
      <c r="G169" s="17" t="str">
        <f>IF(ISBLANK(Tabulka4[[#This Row],[start. č.]]),"-",IF(Tabulka4[[#This Row],[příjmení a jméno]]="start. č. nebylo registrováno!","-",IF(VLOOKUP(Tabulka4[[#This Row],[start. č.]],'3. REGISTRACE'!B:F,5,0)=0,"-",VLOOKUP(Tabulka4[[#This Row],[start. č.]],'3. REGISTRACE'!B:F,5,0))))</f>
        <v>-</v>
      </c>
      <c r="H169" s="49"/>
      <c r="I169" s="45"/>
      <c r="J169" s="50"/>
      <c r="K169" s="39">
        <f>TIME(Tabulka4[[#This Row],[hod]],Tabulka4[[#This Row],[min]],Tabulka4[[#This Row],[sek]])</f>
        <v>0</v>
      </c>
      <c r="L169" s="17" t="str">
        <f>IF(ISBLANK(Tabulka4[[#This Row],[start. č.]]),"-",IF(Tabulka4[[#This Row],[příjmení a jméno]]="start. č. nebylo registrováno!","-",IF(VLOOKUP(Tabulka4[[#This Row],[start. č.]],'3. REGISTRACE'!B:G,6,0)=0,"-",VLOOKUP(Tabulka4[[#This Row],[start. č.]],'3. REGISTRACE'!B:G,6,0))))</f>
        <v>-</v>
      </c>
      <c r="M169" s="41" t="str">
        <f>IF(Tabulka4[[#This Row],[kategorie]]="-","-",COUNTIFS(G$10:G169,Tabulka4[[#This Row],[m/ž]],L$10:L169,Tabulka4[[#This Row],[kategorie]]))</f>
        <v>-</v>
      </c>
      <c r="N169" s="54" t="str">
        <f>IF(AND(ISBLANK(H169),ISBLANK(I169),ISBLANK(J169)),"-",IF(K169&gt;=MAX(K$10:K169),"ok","chyba!!!"))</f>
        <v>-</v>
      </c>
    </row>
    <row r="170" spans="2:14" x14ac:dyDescent="0.2">
      <c r="B170" s="41">
        <v>161</v>
      </c>
      <c r="C170" s="42"/>
      <c r="D170" s="20" t="str">
        <f>IF(ISBLANK(Tabulka4[[#This Row],[start. č.]]),"-",IF(ISERROR(VLOOKUP(Tabulka4[[#This Row],[start. č.]],'3. REGISTRACE'!B:F,2,0)),"start. č. nebylo registrováno!",VLOOKUP(Tabulka4[[#This Row],[start. č.]],'3. REGISTRACE'!B:F,2,0)))</f>
        <v>-</v>
      </c>
      <c r="E170" s="17" t="str">
        <f>IF(ISBLANK(Tabulka4[[#This Row],[start. č.]]),"-",IF(ISERROR(VLOOKUP(Tabulka4[[#This Row],[start. č.]],'3. REGISTRACE'!B:F,3,0)),"-",VLOOKUP(Tabulka4[[#This Row],[start. č.]],'3. REGISTRACE'!B:F,3,0)))</f>
        <v>-</v>
      </c>
      <c r="F170" s="43" t="str">
        <f>IF(ISBLANK(Tabulka4[[#This Row],[start. č.]]),"-",IF(Tabulka4[[#This Row],[příjmení a jméno]]="start. č. nebylo registrováno!","-",IF(VLOOKUP(Tabulka4[[#This Row],[start. č.]],'3. REGISTRACE'!B:F,4,0)=0,"-",VLOOKUP(Tabulka4[[#This Row],[start. č.]],'3. REGISTRACE'!B:F,4,0))))</f>
        <v>-</v>
      </c>
      <c r="G170" s="17" t="str">
        <f>IF(ISBLANK(Tabulka4[[#This Row],[start. č.]]),"-",IF(Tabulka4[[#This Row],[příjmení a jméno]]="start. č. nebylo registrováno!","-",IF(VLOOKUP(Tabulka4[[#This Row],[start. č.]],'3. REGISTRACE'!B:F,5,0)=0,"-",VLOOKUP(Tabulka4[[#This Row],[start. č.]],'3. REGISTRACE'!B:F,5,0))))</f>
        <v>-</v>
      </c>
      <c r="H170" s="49"/>
      <c r="I170" s="45"/>
      <c r="J170" s="50"/>
      <c r="K170" s="39">
        <f>TIME(Tabulka4[[#This Row],[hod]],Tabulka4[[#This Row],[min]],Tabulka4[[#This Row],[sek]])</f>
        <v>0</v>
      </c>
      <c r="L170" s="17" t="str">
        <f>IF(ISBLANK(Tabulka4[[#This Row],[start. č.]]),"-",IF(Tabulka4[[#This Row],[příjmení a jméno]]="start. č. nebylo registrováno!","-",IF(VLOOKUP(Tabulka4[[#This Row],[start. č.]],'3. REGISTRACE'!B:G,6,0)=0,"-",VLOOKUP(Tabulka4[[#This Row],[start. č.]],'3. REGISTRACE'!B:G,6,0))))</f>
        <v>-</v>
      </c>
      <c r="M170" s="41" t="str">
        <f>IF(Tabulka4[[#This Row],[kategorie]]="-","-",COUNTIFS(G$10:G170,Tabulka4[[#This Row],[m/ž]],L$10:L170,Tabulka4[[#This Row],[kategorie]]))</f>
        <v>-</v>
      </c>
      <c r="N170" s="54" t="str">
        <f>IF(AND(ISBLANK(H170),ISBLANK(I170),ISBLANK(J170)),"-",IF(K170&gt;=MAX(K$10:K170),"ok","chyba!!!"))</f>
        <v>-</v>
      </c>
    </row>
    <row r="171" spans="2:14" x14ac:dyDescent="0.2">
      <c r="B171" s="41">
        <v>162</v>
      </c>
      <c r="C171" s="42"/>
      <c r="D171" s="20" t="str">
        <f>IF(ISBLANK(Tabulka4[[#This Row],[start. č.]]),"-",IF(ISERROR(VLOOKUP(Tabulka4[[#This Row],[start. č.]],'3. REGISTRACE'!B:F,2,0)),"start. č. nebylo registrováno!",VLOOKUP(Tabulka4[[#This Row],[start. č.]],'3. REGISTRACE'!B:F,2,0)))</f>
        <v>-</v>
      </c>
      <c r="E171" s="17" t="str">
        <f>IF(ISBLANK(Tabulka4[[#This Row],[start. č.]]),"-",IF(ISERROR(VLOOKUP(Tabulka4[[#This Row],[start. č.]],'3. REGISTRACE'!B:F,3,0)),"-",VLOOKUP(Tabulka4[[#This Row],[start. č.]],'3. REGISTRACE'!B:F,3,0)))</f>
        <v>-</v>
      </c>
      <c r="F171" s="43" t="str">
        <f>IF(ISBLANK(Tabulka4[[#This Row],[start. č.]]),"-",IF(Tabulka4[[#This Row],[příjmení a jméno]]="start. č. nebylo registrováno!","-",IF(VLOOKUP(Tabulka4[[#This Row],[start. č.]],'3. REGISTRACE'!B:F,4,0)=0,"-",VLOOKUP(Tabulka4[[#This Row],[start. č.]],'3. REGISTRACE'!B:F,4,0))))</f>
        <v>-</v>
      </c>
      <c r="G171" s="17" t="str">
        <f>IF(ISBLANK(Tabulka4[[#This Row],[start. č.]]),"-",IF(Tabulka4[[#This Row],[příjmení a jméno]]="start. č. nebylo registrováno!","-",IF(VLOOKUP(Tabulka4[[#This Row],[start. č.]],'3. REGISTRACE'!B:F,5,0)=0,"-",VLOOKUP(Tabulka4[[#This Row],[start. č.]],'3. REGISTRACE'!B:F,5,0))))</f>
        <v>-</v>
      </c>
      <c r="H171" s="49"/>
      <c r="I171" s="45"/>
      <c r="J171" s="50"/>
      <c r="K171" s="39">
        <f>TIME(Tabulka4[[#This Row],[hod]],Tabulka4[[#This Row],[min]],Tabulka4[[#This Row],[sek]])</f>
        <v>0</v>
      </c>
      <c r="L171" s="17" t="str">
        <f>IF(ISBLANK(Tabulka4[[#This Row],[start. č.]]),"-",IF(Tabulka4[[#This Row],[příjmení a jméno]]="start. č. nebylo registrováno!","-",IF(VLOOKUP(Tabulka4[[#This Row],[start. č.]],'3. REGISTRACE'!B:G,6,0)=0,"-",VLOOKUP(Tabulka4[[#This Row],[start. č.]],'3. REGISTRACE'!B:G,6,0))))</f>
        <v>-</v>
      </c>
      <c r="M171" s="41" t="str">
        <f>IF(Tabulka4[[#This Row],[kategorie]]="-","-",COUNTIFS(G$10:G171,Tabulka4[[#This Row],[m/ž]],L$10:L171,Tabulka4[[#This Row],[kategorie]]))</f>
        <v>-</v>
      </c>
      <c r="N171" s="54" t="str">
        <f>IF(AND(ISBLANK(H171),ISBLANK(I171),ISBLANK(J171)),"-",IF(K171&gt;=MAX(K$10:K171),"ok","chyba!!!"))</f>
        <v>-</v>
      </c>
    </row>
    <row r="172" spans="2:14" x14ac:dyDescent="0.2">
      <c r="B172" s="41">
        <v>163</v>
      </c>
      <c r="C172" s="42"/>
      <c r="D172" s="20" t="str">
        <f>IF(ISBLANK(Tabulka4[[#This Row],[start. č.]]),"-",IF(ISERROR(VLOOKUP(Tabulka4[[#This Row],[start. č.]],'3. REGISTRACE'!B:F,2,0)),"start. č. nebylo registrováno!",VLOOKUP(Tabulka4[[#This Row],[start. č.]],'3. REGISTRACE'!B:F,2,0)))</f>
        <v>-</v>
      </c>
      <c r="E172" s="17" t="str">
        <f>IF(ISBLANK(Tabulka4[[#This Row],[start. č.]]),"-",IF(ISERROR(VLOOKUP(Tabulka4[[#This Row],[start. č.]],'3. REGISTRACE'!B:F,3,0)),"-",VLOOKUP(Tabulka4[[#This Row],[start. č.]],'3. REGISTRACE'!B:F,3,0)))</f>
        <v>-</v>
      </c>
      <c r="F172" s="43" t="str">
        <f>IF(ISBLANK(Tabulka4[[#This Row],[start. č.]]),"-",IF(Tabulka4[[#This Row],[příjmení a jméno]]="start. č. nebylo registrováno!","-",IF(VLOOKUP(Tabulka4[[#This Row],[start. č.]],'3. REGISTRACE'!B:F,4,0)=0,"-",VLOOKUP(Tabulka4[[#This Row],[start. č.]],'3. REGISTRACE'!B:F,4,0))))</f>
        <v>-</v>
      </c>
      <c r="G172" s="17" t="str">
        <f>IF(ISBLANK(Tabulka4[[#This Row],[start. č.]]),"-",IF(Tabulka4[[#This Row],[příjmení a jméno]]="start. č. nebylo registrováno!","-",IF(VLOOKUP(Tabulka4[[#This Row],[start. č.]],'3. REGISTRACE'!B:F,5,0)=0,"-",VLOOKUP(Tabulka4[[#This Row],[start. č.]],'3. REGISTRACE'!B:F,5,0))))</f>
        <v>-</v>
      </c>
      <c r="H172" s="49"/>
      <c r="I172" s="45"/>
      <c r="J172" s="50"/>
      <c r="K172" s="39">
        <f>TIME(Tabulka4[[#This Row],[hod]],Tabulka4[[#This Row],[min]],Tabulka4[[#This Row],[sek]])</f>
        <v>0</v>
      </c>
      <c r="L172" s="17" t="str">
        <f>IF(ISBLANK(Tabulka4[[#This Row],[start. č.]]),"-",IF(Tabulka4[[#This Row],[příjmení a jméno]]="start. č. nebylo registrováno!","-",IF(VLOOKUP(Tabulka4[[#This Row],[start. č.]],'3. REGISTRACE'!B:G,6,0)=0,"-",VLOOKUP(Tabulka4[[#This Row],[start. č.]],'3. REGISTRACE'!B:G,6,0))))</f>
        <v>-</v>
      </c>
      <c r="M172" s="41" t="str">
        <f>IF(Tabulka4[[#This Row],[kategorie]]="-","-",COUNTIFS(G$10:G172,Tabulka4[[#This Row],[m/ž]],L$10:L172,Tabulka4[[#This Row],[kategorie]]))</f>
        <v>-</v>
      </c>
      <c r="N172" s="54" t="str">
        <f>IF(AND(ISBLANK(H172),ISBLANK(I172),ISBLANK(J172)),"-",IF(K172&gt;=MAX(K$10:K172),"ok","chyba!!!"))</f>
        <v>-</v>
      </c>
    </row>
    <row r="173" spans="2:14" x14ac:dyDescent="0.2">
      <c r="B173" s="41">
        <v>164</v>
      </c>
      <c r="C173" s="42"/>
      <c r="D173" s="20" t="str">
        <f>IF(ISBLANK(Tabulka4[[#This Row],[start. č.]]),"-",IF(ISERROR(VLOOKUP(Tabulka4[[#This Row],[start. č.]],'3. REGISTRACE'!B:F,2,0)),"start. č. nebylo registrováno!",VLOOKUP(Tabulka4[[#This Row],[start. č.]],'3. REGISTRACE'!B:F,2,0)))</f>
        <v>-</v>
      </c>
      <c r="E173" s="17" t="str">
        <f>IF(ISBLANK(Tabulka4[[#This Row],[start. č.]]),"-",IF(ISERROR(VLOOKUP(Tabulka4[[#This Row],[start. č.]],'3. REGISTRACE'!B:F,3,0)),"-",VLOOKUP(Tabulka4[[#This Row],[start. č.]],'3. REGISTRACE'!B:F,3,0)))</f>
        <v>-</v>
      </c>
      <c r="F173" s="43" t="str">
        <f>IF(ISBLANK(Tabulka4[[#This Row],[start. č.]]),"-",IF(Tabulka4[[#This Row],[příjmení a jméno]]="start. č. nebylo registrováno!","-",IF(VLOOKUP(Tabulka4[[#This Row],[start. č.]],'3. REGISTRACE'!B:F,4,0)=0,"-",VLOOKUP(Tabulka4[[#This Row],[start. č.]],'3. REGISTRACE'!B:F,4,0))))</f>
        <v>-</v>
      </c>
      <c r="G173" s="17" t="str">
        <f>IF(ISBLANK(Tabulka4[[#This Row],[start. č.]]),"-",IF(Tabulka4[[#This Row],[příjmení a jméno]]="start. č. nebylo registrováno!","-",IF(VLOOKUP(Tabulka4[[#This Row],[start. č.]],'3. REGISTRACE'!B:F,5,0)=0,"-",VLOOKUP(Tabulka4[[#This Row],[start. č.]],'3. REGISTRACE'!B:F,5,0))))</f>
        <v>-</v>
      </c>
      <c r="H173" s="49"/>
      <c r="I173" s="45"/>
      <c r="J173" s="50"/>
      <c r="K173" s="39">
        <f>TIME(Tabulka4[[#This Row],[hod]],Tabulka4[[#This Row],[min]],Tabulka4[[#This Row],[sek]])</f>
        <v>0</v>
      </c>
      <c r="L173" s="17" t="str">
        <f>IF(ISBLANK(Tabulka4[[#This Row],[start. č.]]),"-",IF(Tabulka4[[#This Row],[příjmení a jméno]]="start. č. nebylo registrováno!","-",IF(VLOOKUP(Tabulka4[[#This Row],[start. č.]],'3. REGISTRACE'!B:G,6,0)=0,"-",VLOOKUP(Tabulka4[[#This Row],[start. č.]],'3. REGISTRACE'!B:G,6,0))))</f>
        <v>-</v>
      </c>
      <c r="M173" s="41" t="str">
        <f>IF(Tabulka4[[#This Row],[kategorie]]="-","-",COUNTIFS(G$10:G173,Tabulka4[[#This Row],[m/ž]],L$10:L173,Tabulka4[[#This Row],[kategorie]]))</f>
        <v>-</v>
      </c>
      <c r="N173" s="54" t="str">
        <f>IF(AND(ISBLANK(H173),ISBLANK(I173),ISBLANK(J173)),"-",IF(K173&gt;=MAX(K$10:K173),"ok","chyba!!!"))</f>
        <v>-</v>
      </c>
    </row>
    <row r="174" spans="2:14" x14ac:dyDescent="0.2">
      <c r="B174" s="41">
        <v>165</v>
      </c>
      <c r="C174" s="42"/>
      <c r="D174" s="20" t="str">
        <f>IF(ISBLANK(Tabulka4[[#This Row],[start. č.]]),"-",IF(ISERROR(VLOOKUP(Tabulka4[[#This Row],[start. č.]],'3. REGISTRACE'!B:F,2,0)),"start. č. nebylo registrováno!",VLOOKUP(Tabulka4[[#This Row],[start. č.]],'3. REGISTRACE'!B:F,2,0)))</f>
        <v>-</v>
      </c>
      <c r="E174" s="17" t="str">
        <f>IF(ISBLANK(Tabulka4[[#This Row],[start. č.]]),"-",IF(ISERROR(VLOOKUP(Tabulka4[[#This Row],[start. č.]],'3. REGISTRACE'!B:F,3,0)),"-",VLOOKUP(Tabulka4[[#This Row],[start. č.]],'3. REGISTRACE'!B:F,3,0)))</f>
        <v>-</v>
      </c>
      <c r="F174" s="43" t="str">
        <f>IF(ISBLANK(Tabulka4[[#This Row],[start. č.]]),"-",IF(Tabulka4[[#This Row],[příjmení a jméno]]="start. č. nebylo registrováno!","-",IF(VLOOKUP(Tabulka4[[#This Row],[start. č.]],'3. REGISTRACE'!B:F,4,0)=0,"-",VLOOKUP(Tabulka4[[#This Row],[start. č.]],'3. REGISTRACE'!B:F,4,0))))</f>
        <v>-</v>
      </c>
      <c r="G174" s="17" t="str">
        <f>IF(ISBLANK(Tabulka4[[#This Row],[start. č.]]),"-",IF(Tabulka4[[#This Row],[příjmení a jméno]]="start. č. nebylo registrováno!","-",IF(VLOOKUP(Tabulka4[[#This Row],[start. č.]],'3. REGISTRACE'!B:F,5,0)=0,"-",VLOOKUP(Tabulka4[[#This Row],[start. č.]],'3. REGISTRACE'!B:F,5,0))))</f>
        <v>-</v>
      </c>
      <c r="H174" s="49"/>
      <c r="I174" s="45"/>
      <c r="J174" s="50"/>
      <c r="K174" s="39">
        <f>TIME(Tabulka4[[#This Row],[hod]],Tabulka4[[#This Row],[min]],Tabulka4[[#This Row],[sek]])</f>
        <v>0</v>
      </c>
      <c r="L174" s="17" t="str">
        <f>IF(ISBLANK(Tabulka4[[#This Row],[start. č.]]),"-",IF(Tabulka4[[#This Row],[příjmení a jméno]]="start. č. nebylo registrováno!","-",IF(VLOOKUP(Tabulka4[[#This Row],[start. č.]],'3. REGISTRACE'!B:G,6,0)=0,"-",VLOOKUP(Tabulka4[[#This Row],[start. č.]],'3. REGISTRACE'!B:G,6,0))))</f>
        <v>-</v>
      </c>
      <c r="M174" s="41" t="str">
        <f>IF(Tabulka4[[#This Row],[kategorie]]="-","-",COUNTIFS(G$10:G174,Tabulka4[[#This Row],[m/ž]],L$10:L174,Tabulka4[[#This Row],[kategorie]]))</f>
        <v>-</v>
      </c>
      <c r="N174" s="54" t="str">
        <f>IF(AND(ISBLANK(H174),ISBLANK(I174),ISBLANK(J174)),"-",IF(K174&gt;=MAX(K$10:K174),"ok","chyba!!!"))</f>
        <v>-</v>
      </c>
    </row>
    <row r="175" spans="2:14" x14ac:dyDescent="0.2">
      <c r="B175" s="41">
        <v>166</v>
      </c>
      <c r="C175" s="42"/>
      <c r="D175" s="20" t="str">
        <f>IF(ISBLANK(Tabulka4[[#This Row],[start. č.]]),"-",IF(ISERROR(VLOOKUP(Tabulka4[[#This Row],[start. č.]],'3. REGISTRACE'!B:F,2,0)),"start. č. nebylo registrováno!",VLOOKUP(Tabulka4[[#This Row],[start. č.]],'3. REGISTRACE'!B:F,2,0)))</f>
        <v>-</v>
      </c>
      <c r="E175" s="17" t="str">
        <f>IF(ISBLANK(Tabulka4[[#This Row],[start. č.]]),"-",IF(ISERROR(VLOOKUP(Tabulka4[[#This Row],[start. č.]],'3. REGISTRACE'!B:F,3,0)),"-",VLOOKUP(Tabulka4[[#This Row],[start. č.]],'3. REGISTRACE'!B:F,3,0)))</f>
        <v>-</v>
      </c>
      <c r="F175" s="43" t="str">
        <f>IF(ISBLANK(Tabulka4[[#This Row],[start. č.]]),"-",IF(Tabulka4[[#This Row],[příjmení a jméno]]="start. č. nebylo registrováno!","-",IF(VLOOKUP(Tabulka4[[#This Row],[start. č.]],'3. REGISTRACE'!B:F,4,0)=0,"-",VLOOKUP(Tabulka4[[#This Row],[start. č.]],'3. REGISTRACE'!B:F,4,0))))</f>
        <v>-</v>
      </c>
      <c r="G175" s="17" t="str">
        <f>IF(ISBLANK(Tabulka4[[#This Row],[start. č.]]),"-",IF(Tabulka4[[#This Row],[příjmení a jméno]]="start. č. nebylo registrováno!","-",IF(VLOOKUP(Tabulka4[[#This Row],[start. č.]],'3. REGISTRACE'!B:F,5,0)=0,"-",VLOOKUP(Tabulka4[[#This Row],[start. č.]],'3. REGISTRACE'!B:F,5,0))))</f>
        <v>-</v>
      </c>
      <c r="H175" s="49"/>
      <c r="I175" s="45"/>
      <c r="J175" s="50"/>
      <c r="K175" s="39">
        <f>TIME(Tabulka4[[#This Row],[hod]],Tabulka4[[#This Row],[min]],Tabulka4[[#This Row],[sek]])</f>
        <v>0</v>
      </c>
      <c r="L175" s="17" t="str">
        <f>IF(ISBLANK(Tabulka4[[#This Row],[start. č.]]),"-",IF(Tabulka4[[#This Row],[příjmení a jméno]]="start. č. nebylo registrováno!","-",IF(VLOOKUP(Tabulka4[[#This Row],[start. č.]],'3. REGISTRACE'!B:G,6,0)=0,"-",VLOOKUP(Tabulka4[[#This Row],[start. č.]],'3. REGISTRACE'!B:G,6,0))))</f>
        <v>-</v>
      </c>
      <c r="M175" s="41" t="str">
        <f>IF(Tabulka4[[#This Row],[kategorie]]="-","-",COUNTIFS(G$10:G175,Tabulka4[[#This Row],[m/ž]],L$10:L175,Tabulka4[[#This Row],[kategorie]]))</f>
        <v>-</v>
      </c>
      <c r="N175" s="54" t="str">
        <f>IF(AND(ISBLANK(H175),ISBLANK(I175),ISBLANK(J175)),"-",IF(K175&gt;=MAX(K$10:K175),"ok","chyba!!!"))</f>
        <v>-</v>
      </c>
    </row>
    <row r="176" spans="2:14" x14ac:dyDescent="0.2">
      <c r="B176" s="41">
        <v>167</v>
      </c>
      <c r="C176" s="42"/>
      <c r="D176" s="20" t="str">
        <f>IF(ISBLANK(Tabulka4[[#This Row],[start. č.]]),"-",IF(ISERROR(VLOOKUP(Tabulka4[[#This Row],[start. č.]],'3. REGISTRACE'!B:F,2,0)),"start. č. nebylo registrováno!",VLOOKUP(Tabulka4[[#This Row],[start. č.]],'3. REGISTRACE'!B:F,2,0)))</f>
        <v>-</v>
      </c>
      <c r="E176" s="17" t="str">
        <f>IF(ISBLANK(Tabulka4[[#This Row],[start. č.]]),"-",IF(ISERROR(VLOOKUP(Tabulka4[[#This Row],[start. č.]],'3. REGISTRACE'!B:F,3,0)),"-",VLOOKUP(Tabulka4[[#This Row],[start. č.]],'3. REGISTRACE'!B:F,3,0)))</f>
        <v>-</v>
      </c>
      <c r="F176" s="43" t="str">
        <f>IF(ISBLANK(Tabulka4[[#This Row],[start. č.]]),"-",IF(Tabulka4[[#This Row],[příjmení a jméno]]="start. č. nebylo registrováno!","-",IF(VLOOKUP(Tabulka4[[#This Row],[start. č.]],'3. REGISTRACE'!B:F,4,0)=0,"-",VLOOKUP(Tabulka4[[#This Row],[start. č.]],'3. REGISTRACE'!B:F,4,0))))</f>
        <v>-</v>
      </c>
      <c r="G176" s="17" t="str">
        <f>IF(ISBLANK(Tabulka4[[#This Row],[start. č.]]),"-",IF(Tabulka4[[#This Row],[příjmení a jméno]]="start. č. nebylo registrováno!","-",IF(VLOOKUP(Tabulka4[[#This Row],[start. č.]],'3. REGISTRACE'!B:F,5,0)=0,"-",VLOOKUP(Tabulka4[[#This Row],[start. č.]],'3. REGISTRACE'!B:F,5,0))))</f>
        <v>-</v>
      </c>
      <c r="H176" s="49"/>
      <c r="I176" s="45"/>
      <c r="J176" s="50"/>
      <c r="K176" s="39">
        <f>TIME(Tabulka4[[#This Row],[hod]],Tabulka4[[#This Row],[min]],Tabulka4[[#This Row],[sek]])</f>
        <v>0</v>
      </c>
      <c r="L176" s="17" t="str">
        <f>IF(ISBLANK(Tabulka4[[#This Row],[start. č.]]),"-",IF(Tabulka4[[#This Row],[příjmení a jméno]]="start. č. nebylo registrováno!","-",IF(VLOOKUP(Tabulka4[[#This Row],[start. č.]],'3. REGISTRACE'!B:G,6,0)=0,"-",VLOOKUP(Tabulka4[[#This Row],[start. č.]],'3. REGISTRACE'!B:G,6,0))))</f>
        <v>-</v>
      </c>
      <c r="M176" s="41" t="str">
        <f>IF(Tabulka4[[#This Row],[kategorie]]="-","-",COUNTIFS(G$10:G176,Tabulka4[[#This Row],[m/ž]],L$10:L176,Tabulka4[[#This Row],[kategorie]]))</f>
        <v>-</v>
      </c>
      <c r="N176" s="54" t="str">
        <f>IF(AND(ISBLANK(H176),ISBLANK(I176),ISBLANK(J176)),"-",IF(K176&gt;=MAX(K$10:K176),"ok","chyba!!!"))</f>
        <v>-</v>
      </c>
    </row>
    <row r="177" spans="2:14" x14ac:dyDescent="0.2">
      <c r="B177" s="41">
        <v>168</v>
      </c>
      <c r="C177" s="42"/>
      <c r="D177" s="20" t="str">
        <f>IF(ISBLANK(Tabulka4[[#This Row],[start. č.]]),"-",IF(ISERROR(VLOOKUP(Tabulka4[[#This Row],[start. č.]],'3. REGISTRACE'!B:F,2,0)),"start. č. nebylo registrováno!",VLOOKUP(Tabulka4[[#This Row],[start. č.]],'3. REGISTRACE'!B:F,2,0)))</f>
        <v>-</v>
      </c>
      <c r="E177" s="17" t="str">
        <f>IF(ISBLANK(Tabulka4[[#This Row],[start. č.]]),"-",IF(ISERROR(VLOOKUP(Tabulka4[[#This Row],[start. č.]],'3. REGISTRACE'!B:F,3,0)),"-",VLOOKUP(Tabulka4[[#This Row],[start. č.]],'3. REGISTRACE'!B:F,3,0)))</f>
        <v>-</v>
      </c>
      <c r="F177" s="43" t="str">
        <f>IF(ISBLANK(Tabulka4[[#This Row],[start. č.]]),"-",IF(Tabulka4[[#This Row],[příjmení a jméno]]="start. č. nebylo registrováno!","-",IF(VLOOKUP(Tabulka4[[#This Row],[start. č.]],'3. REGISTRACE'!B:F,4,0)=0,"-",VLOOKUP(Tabulka4[[#This Row],[start. č.]],'3. REGISTRACE'!B:F,4,0))))</f>
        <v>-</v>
      </c>
      <c r="G177" s="17" t="str">
        <f>IF(ISBLANK(Tabulka4[[#This Row],[start. č.]]),"-",IF(Tabulka4[[#This Row],[příjmení a jméno]]="start. č. nebylo registrováno!","-",IF(VLOOKUP(Tabulka4[[#This Row],[start. č.]],'3. REGISTRACE'!B:F,5,0)=0,"-",VLOOKUP(Tabulka4[[#This Row],[start. č.]],'3. REGISTRACE'!B:F,5,0))))</f>
        <v>-</v>
      </c>
      <c r="H177" s="49"/>
      <c r="I177" s="45"/>
      <c r="J177" s="50"/>
      <c r="K177" s="39">
        <f>TIME(Tabulka4[[#This Row],[hod]],Tabulka4[[#This Row],[min]],Tabulka4[[#This Row],[sek]])</f>
        <v>0</v>
      </c>
      <c r="L177" s="17" t="str">
        <f>IF(ISBLANK(Tabulka4[[#This Row],[start. č.]]),"-",IF(Tabulka4[[#This Row],[příjmení a jméno]]="start. č. nebylo registrováno!","-",IF(VLOOKUP(Tabulka4[[#This Row],[start. č.]],'3. REGISTRACE'!B:G,6,0)=0,"-",VLOOKUP(Tabulka4[[#This Row],[start. č.]],'3. REGISTRACE'!B:G,6,0))))</f>
        <v>-</v>
      </c>
      <c r="M177" s="41" t="str">
        <f>IF(Tabulka4[[#This Row],[kategorie]]="-","-",COUNTIFS(G$10:G177,Tabulka4[[#This Row],[m/ž]],L$10:L177,Tabulka4[[#This Row],[kategorie]]))</f>
        <v>-</v>
      </c>
      <c r="N177" s="54" t="str">
        <f>IF(AND(ISBLANK(H177),ISBLANK(I177),ISBLANK(J177)),"-",IF(K177&gt;=MAX(K$10:K177),"ok","chyba!!!"))</f>
        <v>-</v>
      </c>
    </row>
    <row r="178" spans="2:14" x14ac:dyDescent="0.2">
      <c r="B178" s="41">
        <v>169</v>
      </c>
      <c r="C178" s="42"/>
      <c r="D178" s="20" t="str">
        <f>IF(ISBLANK(Tabulka4[[#This Row],[start. č.]]),"-",IF(ISERROR(VLOOKUP(Tabulka4[[#This Row],[start. č.]],'3. REGISTRACE'!B:F,2,0)),"start. č. nebylo registrováno!",VLOOKUP(Tabulka4[[#This Row],[start. č.]],'3. REGISTRACE'!B:F,2,0)))</f>
        <v>-</v>
      </c>
      <c r="E178" s="17" t="str">
        <f>IF(ISBLANK(Tabulka4[[#This Row],[start. č.]]),"-",IF(ISERROR(VLOOKUP(Tabulka4[[#This Row],[start. č.]],'3. REGISTRACE'!B:F,3,0)),"-",VLOOKUP(Tabulka4[[#This Row],[start. č.]],'3. REGISTRACE'!B:F,3,0)))</f>
        <v>-</v>
      </c>
      <c r="F178" s="43" t="str">
        <f>IF(ISBLANK(Tabulka4[[#This Row],[start. č.]]),"-",IF(Tabulka4[[#This Row],[příjmení a jméno]]="start. č. nebylo registrováno!","-",IF(VLOOKUP(Tabulka4[[#This Row],[start. č.]],'3. REGISTRACE'!B:F,4,0)=0,"-",VLOOKUP(Tabulka4[[#This Row],[start. č.]],'3. REGISTRACE'!B:F,4,0))))</f>
        <v>-</v>
      </c>
      <c r="G178" s="17" t="str">
        <f>IF(ISBLANK(Tabulka4[[#This Row],[start. č.]]),"-",IF(Tabulka4[[#This Row],[příjmení a jméno]]="start. č. nebylo registrováno!","-",IF(VLOOKUP(Tabulka4[[#This Row],[start. č.]],'3. REGISTRACE'!B:F,5,0)=0,"-",VLOOKUP(Tabulka4[[#This Row],[start. č.]],'3. REGISTRACE'!B:F,5,0))))</f>
        <v>-</v>
      </c>
      <c r="H178" s="49"/>
      <c r="I178" s="45"/>
      <c r="J178" s="50"/>
      <c r="K178" s="39">
        <f>TIME(Tabulka4[[#This Row],[hod]],Tabulka4[[#This Row],[min]],Tabulka4[[#This Row],[sek]])</f>
        <v>0</v>
      </c>
      <c r="L178" s="17" t="str">
        <f>IF(ISBLANK(Tabulka4[[#This Row],[start. č.]]),"-",IF(Tabulka4[[#This Row],[příjmení a jméno]]="start. č. nebylo registrováno!","-",IF(VLOOKUP(Tabulka4[[#This Row],[start. č.]],'3. REGISTRACE'!B:G,6,0)=0,"-",VLOOKUP(Tabulka4[[#This Row],[start. č.]],'3. REGISTRACE'!B:G,6,0))))</f>
        <v>-</v>
      </c>
      <c r="M178" s="41" t="str">
        <f>IF(Tabulka4[[#This Row],[kategorie]]="-","-",COUNTIFS(G$10:G178,Tabulka4[[#This Row],[m/ž]],L$10:L178,Tabulka4[[#This Row],[kategorie]]))</f>
        <v>-</v>
      </c>
      <c r="N178" s="54" t="str">
        <f>IF(AND(ISBLANK(H178),ISBLANK(I178),ISBLANK(J178)),"-",IF(K178&gt;=MAX(K$10:K178),"ok","chyba!!!"))</f>
        <v>-</v>
      </c>
    </row>
    <row r="179" spans="2:14" x14ac:dyDescent="0.2">
      <c r="B179" s="41">
        <v>170</v>
      </c>
      <c r="C179" s="42"/>
      <c r="D179" s="20" t="str">
        <f>IF(ISBLANK(Tabulka4[[#This Row],[start. č.]]),"-",IF(ISERROR(VLOOKUP(Tabulka4[[#This Row],[start. č.]],'3. REGISTRACE'!B:F,2,0)),"start. č. nebylo registrováno!",VLOOKUP(Tabulka4[[#This Row],[start. č.]],'3. REGISTRACE'!B:F,2,0)))</f>
        <v>-</v>
      </c>
      <c r="E179" s="17" t="str">
        <f>IF(ISBLANK(Tabulka4[[#This Row],[start. č.]]),"-",IF(ISERROR(VLOOKUP(Tabulka4[[#This Row],[start. č.]],'3. REGISTRACE'!B:F,3,0)),"-",VLOOKUP(Tabulka4[[#This Row],[start. č.]],'3. REGISTRACE'!B:F,3,0)))</f>
        <v>-</v>
      </c>
      <c r="F179" s="43" t="str">
        <f>IF(ISBLANK(Tabulka4[[#This Row],[start. č.]]),"-",IF(Tabulka4[[#This Row],[příjmení a jméno]]="start. č. nebylo registrováno!","-",IF(VLOOKUP(Tabulka4[[#This Row],[start. č.]],'3. REGISTRACE'!B:F,4,0)=0,"-",VLOOKUP(Tabulka4[[#This Row],[start. č.]],'3. REGISTRACE'!B:F,4,0))))</f>
        <v>-</v>
      </c>
      <c r="G179" s="17" t="str">
        <f>IF(ISBLANK(Tabulka4[[#This Row],[start. č.]]),"-",IF(Tabulka4[[#This Row],[příjmení a jméno]]="start. č. nebylo registrováno!","-",IF(VLOOKUP(Tabulka4[[#This Row],[start. č.]],'3. REGISTRACE'!B:F,5,0)=0,"-",VLOOKUP(Tabulka4[[#This Row],[start. č.]],'3. REGISTRACE'!B:F,5,0))))</f>
        <v>-</v>
      </c>
      <c r="H179" s="49"/>
      <c r="I179" s="45"/>
      <c r="J179" s="50"/>
      <c r="K179" s="39">
        <f>TIME(Tabulka4[[#This Row],[hod]],Tabulka4[[#This Row],[min]],Tabulka4[[#This Row],[sek]])</f>
        <v>0</v>
      </c>
      <c r="L179" s="17" t="str">
        <f>IF(ISBLANK(Tabulka4[[#This Row],[start. č.]]),"-",IF(Tabulka4[[#This Row],[příjmení a jméno]]="start. č. nebylo registrováno!","-",IF(VLOOKUP(Tabulka4[[#This Row],[start. č.]],'3. REGISTRACE'!B:G,6,0)=0,"-",VLOOKUP(Tabulka4[[#This Row],[start. č.]],'3. REGISTRACE'!B:G,6,0))))</f>
        <v>-</v>
      </c>
      <c r="M179" s="41" t="str">
        <f>IF(Tabulka4[[#This Row],[kategorie]]="-","-",COUNTIFS(G$10:G179,Tabulka4[[#This Row],[m/ž]],L$10:L179,Tabulka4[[#This Row],[kategorie]]))</f>
        <v>-</v>
      </c>
      <c r="N179" s="54" t="str">
        <f>IF(AND(ISBLANK(H179),ISBLANK(I179),ISBLANK(J179)),"-",IF(K179&gt;=MAX(K$10:K179),"ok","chyba!!!"))</f>
        <v>-</v>
      </c>
    </row>
    <row r="180" spans="2:14" x14ac:dyDescent="0.2">
      <c r="B180" s="41">
        <v>171</v>
      </c>
      <c r="C180" s="42"/>
      <c r="D180" s="20" t="str">
        <f>IF(ISBLANK(Tabulka4[[#This Row],[start. č.]]),"-",IF(ISERROR(VLOOKUP(Tabulka4[[#This Row],[start. č.]],'3. REGISTRACE'!B:F,2,0)),"start. č. nebylo registrováno!",VLOOKUP(Tabulka4[[#This Row],[start. č.]],'3. REGISTRACE'!B:F,2,0)))</f>
        <v>-</v>
      </c>
      <c r="E180" s="17" t="str">
        <f>IF(ISBLANK(Tabulka4[[#This Row],[start. č.]]),"-",IF(ISERROR(VLOOKUP(Tabulka4[[#This Row],[start. č.]],'3. REGISTRACE'!B:F,3,0)),"-",VLOOKUP(Tabulka4[[#This Row],[start. č.]],'3. REGISTRACE'!B:F,3,0)))</f>
        <v>-</v>
      </c>
      <c r="F180" s="43" t="str">
        <f>IF(ISBLANK(Tabulka4[[#This Row],[start. č.]]),"-",IF(Tabulka4[[#This Row],[příjmení a jméno]]="start. č. nebylo registrováno!","-",IF(VLOOKUP(Tabulka4[[#This Row],[start. č.]],'3. REGISTRACE'!B:F,4,0)=0,"-",VLOOKUP(Tabulka4[[#This Row],[start. č.]],'3. REGISTRACE'!B:F,4,0))))</f>
        <v>-</v>
      </c>
      <c r="G180" s="17" t="str">
        <f>IF(ISBLANK(Tabulka4[[#This Row],[start. č.]]),"-",IF(Tabulka4[[#This Row],[příjmení a jméno]]="start. č. nebylo registrováno!","-",IF(VLOOKUP(Tabulka4[[#This Row],[start. č.]],'3. REGISTRACE'!B:F,5,0)=0,"-",VLOOKUP(Tabulka4[[#This Row],[start. č.]],'3. REGISTRACE'!B:F,5,0))))</f>
        <v>-</v>
      </c>
      <c r="H180" s="49"/>
      <c r="I180" s="45"/>
      <c r="J180" s="50"/>
      <c r="K180" s="39">
        <f>TIME(Tabulka4[[#This Row],[hod]],Tabulka4[[#This Row],[min]],Tabulka4[[#This Row],[sek]])</f>
        <v>0</v>
      </c>
      <c r="L180" s="17" t="str">
        <f>IF(ISBLANK(Tabulka4[[#This Row],[start. č.]]),"-",IF(Tabulka4[[#This Row],[příjmení a jméno]]="start. č. nebylo registrováno!","-",IF(VLOOKUP(Tabulka4[[#This Row],[start. č.]],'3. REGISTRACE'!B:G,6,0)=0,"-",VLOOKUP(Tabulka4[[#This Row],[start. č.]],'3. REGISTRACE'!B:G,6,0))))</f>
        <v>-</v>
      </c>
      <c r="M180" s="41" t="str">
        <f>IF(Tabulka4[[#This Row],[kategorie]]="-","-",COUNTIFS(G$10:G180,Tabulka4[[#This Row],[m/ž]],L$10:L180,Tabulka4[[#This Row],[kategorie]]))</f>
        <v>-</v>
      </c>
      <c r="N180" s="54" t="str">
        <f>IF(AND(ISBLANK(H180),ISBLANK(I180),ISBLANK(J180)),"-",IF(K180&gt;=MAX(K$10:K180),"ok","chyba!!!"))</f>
        <v>-</v>
      </c>
    </row>
    <row r="181" spans="2:14" x14ac:dyDescent="0.2">
      <c r="B181" s="41">
        <v>172</v>
      </c>
      <c r="C181" s="42"/>
      <c r="D181" s="20" t="str">
        <f>IF(ISBLANK(Tabulka4[[#This Row],[start. č.]]),"-",IF(ISERROR(VLOOKUP(Tabulka4[[#This Row],[start. č.]],'3. REGISTRACE'!B:F,2,0)),"start. č. nebylo registrováno!",VLOOKUP(Tabulka4[[#This Row],[start. č.]],'3. REGISTRACE'!B:F,2,0)))</f>
        <v>-</v>
      </c>
      <c r="E181" s="17" t="str">
        <f>IF(ISBLANK(Tabulka4[[#This Row],[start. č.]]),"-",IF(ISERROR(VLOOKUP(Tabulka4[[#This Row],[start. č.]],'3. REGISTRACE'!B:F,3,0)),"-",VLOOKUP(Tabulka4[[#This Row],[start. č.]],'3. REGISTRACE'!B:F,3,0)))</f>
        <v>-</v>
      </c>
      <c r="F181" s="43" t="str">
        <f>IF(ISBLANK(Tabulka4[[#This Row],[start. č.]]),"-",IF(Tabulka4[[#This Row],[příjmení a jméno]]="start. č. nebylo registrováno!","-",IF(VLOOKUP(Tabulka4[[#This Row],[start. č.]],'3. REGISTRACE'!B:F,4,0)=0,"-",VLOOKUP(Tabulka4[[#This Row],[start. č.]],'3. REGISTRACE'!B:F,4,0))))</f>
        <v>-</v>
      </c>
      <c r="G181" s="17" t="str">
        <f>IF(ISBLANK(Tabulka4[[#This Row],[start. č.]]),"-",IF(Tabulka4[[#This Row],[příjmení a jméno]]="start. č. nebylo registrováno!","-",IF(VLOOKUP(Tabulka4[[#This Row],[start. č.]],'3. REGISTRACE'!B:F,5,0)=0,"-",VLOOKUP(Tabulka4[[#This Row],[start. č.]],'3. REGISTRACE'!B:F,5,0))))</f>
        <v>-</v>
      </c>
      <c r="H181" s="49"/>
      <c r="I181" s="45"/>
      <c r="J181" s="50"/>
      <c r="K181" s="39">
        <f>TIME(Tabulka4[[#This Row],[hod]],Tabulka4[[#This Row],[min]],Tabulka4[[#This Row],[sek]])</f>
        <v>0</v>
      </c>
      <c r="L181" s="17" t="str">
        <f>IF(ISBLANK(Tabulka4[[#This Row],[start. č.]]),"-",IF(Tabulka4[[#This Row],[příjmení a jméno]]="start. č. nebylo registrováno!","-",IF(VLOOKUP(Tabulka4[[#This Row],[start. č.]],'3. REGISTRACE'!B:G,6,0)=0,"-",VLOOKUP(Tabulka4[[#This Row],[start. č.]],'3. REGISTRACE'!B:G,6,0))))</f>
        <v>-</v>
      </c>
      <c r="M181" s="41" t="str">
        <f>IF(Tabulka4[[#This Row],[kategorie]]="-","-",COUNTIFS(G$10:G181,Tabulka4[[#This Row],[m/ž]],L$10:L181,Tabulka4[[#This Row],[kategorie]]))</f>
        <v>-</v>
      </c>
      <c r="N181" s="54" t="str">
        <f>IF(AND(ISBLANK(H181),ISBLANK(I181),ISBLANK(J181)),"-",IF(K181&gt;=MAX(K$10:K181),"ok","chyba!!!"))</f>
        <v>-</v>
      </c>
    </row>
    <row r="182" spans="2:14" x14ac:dyDescent="0.2">
      <c r="B182" s="41">
        <v>173</v>
      </c>
      <c r="C182" s="42"/>
      <c r="D182" s="20" t="str">
        <f>IF(ISBLANK(Tabulka4[[#This Row],[start. č.]]),"-",IF(ISERROR(VLOOKUP(Tabulka4[[#This Row],[start. č.]],'3. REGISTRACE'!B:F,2,0)),"start. č. nebylo registrováno!",VLOOKUP(Tabulka4[[#This Row],[start. č.]],'3. REGISTRACE'!B:F,2,0)))</f>
        <v>-</v>
      </c>
      <c r="E182" s="17" t="str">
        <f>IF(ISBLANK(Tabulka4[[#This Row],[start. č.]]),"-",IF(ISERROR(VLOOKUP(Tabulka4[[#This Row],[start. č.]],'3. REGISTRACE'!B:F,3,0)),"-",VLOOKUP(Tabulka4[[#This Row],[start. č.]],'3. REGISTRACE'!B:F,3,0)))</f>
        <v>-</v>
      </c>
      <c r="F182" s="43" t="str">
        <f>IF(ISBLANK(Tabulka4[[#This Row],[start. č.]]),"-",IF(Tabulka4[[#This Row],[příjmení a jméno]]="start. č. nebylo registrováno!","-",IF(VLOOKUP(Tabulka4[[#This Row],[start. č.]],'3. REGISTRACE'!B:F,4,0)=0,"-",VLOOKUP(Tabulka4[[#This Row],[start. č.]],'3. REGISTRACE'!B:F,4,0))))</f>
        <v>-</v>
      </c>
      <c r="G182" s="17" t="str">
        <f>IF(ISBLANK(Tabulka4[[#This Row],[start. č.]]),"-",IF(Tabulka4[[#This Row],[příjmení a jméno]]="start. č. nebylo registrováno!","-",IF(VLOOKUP(Tabulka4[[#This Row],[start. č.]],'3. REGISTRACE'!B:F,5,0)=0,"-",VLOOKUP(Tabulka4[[#This Row],[start. č.]],'3. REGISTRACE'!B:F,5,0))))</f>
        <v>-</v>
      </c>
      <c r="H182" s="49"/>
      <c r="I182" s="45"/>
      <c r="J182" s="50"/>
      <c r="K182" s="39">
        <f>TIME(Tabulka4[[#This Row],[hod]],Tabulka4[[#This Row],[min]],Tabulka4[[#This Row],[sek]])</f>
        <v>0</v>
      </c>
      <c r="L182" s="17" t="str">
        <f>IF(ISBLANK(Tabulka4[[#This Row],[start. č.]]),"-",IF(Tabulka4[[#This Row],[příjmení a jméno]]="start. č. nebylo registrováno!","-",IF(VLOOKUP(Tabulka4[[#This Row],[start. č.]],'3. REGISTRACE'!B:G,6,0)=0,"-",VLOOKUP(Tabulka4[[#This Row],[start. č.]],'3. REGISTRACE'!B:G,6,0))))</f>
        <v>-</v>
      </c>
      <c r="M182" s="41" t="str">
        <f>IF(Tabulka4[[#This Row],[kategorie]]="-","-",COUNTIFS(G$10:G182,Tabulka4[[#This Row],[m/ž]],L$10:L182,Tabulka4[[#This Row],[kategorie]]))</f>
        <v>-</v>
      </c>
      <c r="N182" s="54" t="str">
        <f>IF(AND(ISBLANK(H182),ISBLANK(I182),ISBLANK(J182)),"-",IF(K182&gt;=MAX(K$10:K182),"ok","chyba!!!"))</f>
        <v>-</v>
      </c>
    </row>
    <row r="183" spans="2:14" x14ac:dyDescent="0.2">
      <c r="B183" s="41">
        <v>174</v>
      </c>
      <c r="C183" s="42"/>
      <c r="D183" s="20" t="str">
        <f>IF(ISBLANK(Tabulka4[[#This Row],[start. č.]]),"-",IF(ISERROR(VLOOKUP(Tabulka4[[#This Row],[start. č.]],'3. REGISTRACE'!B:F,2,0)),"start. č. nebylo registrováno!",VLOOKUP(Tabulka4[[#This Row],[start. č.]],'3. REGISTRACE'!B:F,2,0)))</f>
        <v>-</v>
      </c>
      <c r="E183" s="17" t="str">
        <f>IF(ISBLANK(Tabulka4[[#This Row],[start. č.]]),"-",IF(ISERROR(VLOOKUP(Tabulka4[[#This Row],[start. č.]],'3. REGISTRACE'!B:F,3,0)),"-",VLOOKUP(Tabulka4[[#This Row],[start. č.]],'3. REGISTRACE'!B:F,3,0)))</f>
        <v>-</v>
      </c>
      <c r="F183" s="43" t="str">
        <f>IF(ISBLANK(Tabulka4[[#This Row],[start. č.]]),"-",IF(Tabulka4[[#This Row],[příjmení a jméno]]="start. č. nebylo registrováno!","-",IF(VLOOKUP(Tabulka4[[#This Row],[start. č.]],'3. REGISTRACE'!B:F,4,0)=0,"-",VLOOKUP(Tabulka4[[#This Row],[start. č.]],'3. REGISTRACE'!B:F,4,0))))</f>
        <v>-</v>
      </c>
      <c r="G183" s="17" t="str">
        <f>IF(ISBLANK(Tabulka4[[#This Row],[start. č.]]),"-",IF(Tabulka4[[#This Row],[příjmení a jméno]]="start. č. nebylo registrováno!","-",IF(VLOOKUP(Tabulka4[[#This Row],[start. č.]],'3. REGISTRACE'!B:F,5,0)=0,"-",VLOOKUP(Tabulka4[[#This Row],[start. č.]],'3. REGISTRACE'!B:F,5,0))))</f>
        <v>-</v>
      </c>
      <c r="H183" s="49"/>
      <c r="I183" s="45"/>
      <c r="J183" s="50"/>
      <c r="K183" s="39">
        <f>TIME(Tabulka4[[#This Row],[hod]],Tabulka4[[#This Row],[min]],Tabulka4[[#This Row],[sek]])</f>
        <v>0</v>
      </c>
      <c r="L183" s="17" t="str">
        <f>IF(ISBLANK(Tabulka4[[#This Row],[start. č.]]),"-",IF(Tabulka4[[#This Row],[příjmení a jméno]]="start. č. nebylo registrováno!","-",IF(VLOOKUP(Tabulka4[[#This Row],[start. č.]],'3. REGISTRACE'!B:G,6,0)=0,"-",VLOOKUP(Tabulka4[[#This Row],[start. č.]],'3. REGISTRACE'!B:G,6,0))))</f>
        <v>-</v>
      </c>
      <c r="M183" s="41" t="str">
        <f>IF(Tabulka4[[#This Row],[kategorie]]="-","-",COUNTIFS(G$10:G183,Tabulka4[[#This Row],[m/ž]],L$10:L183,Tabulka4[[#This Row],[kategorie]]))</f>
        <v>-</v>
      </c>
      <c r="N183" s="54" t="str">
        <f>IF(AND(ISBLANK(H183),ISBLANK(I183),ISBLANK(J183)),"-",IF(K183&gt;=MAX(K$10:K183),"ok","chyba!!!"))</f>
        <v>-</v>
      </c>
    </row>
    <row r="184" spans="2:14" x14ac:dyDescent="0.2">
      <c r="B184" s="41">
        <v>175</v>
      </c>
      <c r="C184" s="42"/>
      <c r="D184" s="20" t="str">
        <f>IF(ISBLANK(Tabulka4[[#This Row],[start. č.]]),"-",IF(ISERROR(VLOOKUP(Tabulka4[[#This Row],[start. č.]],'3. REGISTRACE'!B:F,2,0)),"start. č. nebylo registrováno!",VLOOKUP(Tabulka4[[#This Row],[start. č.]],'3. REGISTRACE'!B:F,2,0)))</f>
        <v>-</v>
      </c>
      <c r="E184" s="17" t="str">
        <f>IF(ISBLANK(Tabulka4[[#This Row],[start. č.]]),"-",IF(ISERROR(VLOOKUP(Tabulka4[[#This Row],[start. č.]],'3. REGISTRACE'!B:F,3,0)),"-",VLOOKUP(Tabulka4[[#This Row],[start. č.]],'3. REGISTRACE'!B:F,3,0)))</f>
        <v>-</v>
      </c>
      <c r="F184" s="43" t="str">
        <f>IF(ISBLANK(Tabulka4[[#This Row],[start. č.]]),"-",IF(Tabulka4[[#This Row],[příjmení a jméno]]="start. č. nebylo registrováno!","-",IF(VLOOKUP(Tabulka4[[#This Row],[start. č.]],'3. REGISTRACE'!B:F,4,0)=0,"-",VLOOKUP(Tabulka4[[#This Row],[start. č.]],'3. REGISTRACE'!B:F,4,0))))</f>
        <v>-</v>
      </c>
      <c r="G184" s="17" t="str">
        <f>IF(ISBLANK(Tabulka4[[#This Row],[start. č.]]),"-",IF(Tabulka4[[#This Row],[příjmení a jméno]]="start. č. nebylo registrováno!","-",IF(VLOOKUP(Tabulka4[[#This Row],[start. č.]],'3. REGISTRACE'!B:F,5,0)=0,"-",VLOOKUP(Tabulka4[[#This Row],[start. č.]],'3. REGISTRACE'!B:F,5,0))))</f>
        <v>-</v>
      </c>
      <c r="H184" s="49"/>
      <c r="I184" s="45"/>
      <c r="J184" s="50"/>
      <c r="K184" s="39">
        <f>TIME(Tabulka4[[#This Row],[hod]],Tabulka4[[#This Row],[min]],Tabulka4[[#This Row],[sek]])</f>
        <v>0</v>
      </c>
      <c r="L184" s="17" t="str">
        <f>IF(ISBLANK(Tabulka4[[#This Row],[start. č.]]),"-",IF(Tabulka4[[#This Row],[příjmení a jméno]]="start. č. nebylo registrováno!","-",IF(VLOOKUP(Tabulka4[[#This Row],[start. č.]],'3. REGISTRACE'!B:G,6,0)=0,"-",VLOOKUP(Tabulka4[[#This Row],[start. č.]],'3. REGISTRACE'!B:G,6,0))))</f>
        <v>-</v>
      </c>
      <c r="M184" s="41" t="str">
        <f>IF(Tabulka4[[#This Row],[kategorie]]="-","-",COUNTIFS(G$10:G184,Tabulka4[[#This Row],[m/ž]],L$10:L184,Tabulka4[[#This Row],[kategorie]]))</f>
        <v>-</v>
      </c>
      <c r="N184" s="54" t="str">
        <f>IF(AND(ISBLANK(H184),ISBLANK(I184),ISBLANK(J184)),"-",IF(K184&gt;=MAX(K$10:K184),"ok","chyba!!!"))</f>
        <v>-</v>
      </c>
    </row>
    <row r="185" spans="2:14" x14ac:dyDescent="0.2">
      <c r="B185" s="41">
        <v>176</v>
      </c>
      <c r="C185" s="42"/>
      <c r="D185" s="20" t="str">
        <f>IF(ISBLANK(Tabulka4[[#This Row],[start. č.]]),"-",IF(ISERROR(VLOOKUP(Tabulka4[[#This Row],[start. č.]],'3. REGISTRACE'!B:F,2,0)),"start. č. nebylo registrováno!",VLOOKUP(Tabulka4[[#This Row],[start. č.]],'3. REGISTRACE'!B:F,2,0)))</f>
        <v>-</v>
      </c>
      <c r="E185" s="17" t="str">
        <f>IF(ISBLANK(Tabulka4[[#This Row],[start. č.]]),"-",IF(ISERROR(VLOOKUP(Tabulka4[[#This Row],[start. č.]],'3. REGISTRACE'!B:F,3,0)),"-",VLOOKUP(Tabulka4[[#This Row],[start. č.]],'3. REGISTRACE'!B:F,3,0)))</f>
        <v>-</v>
      </c>
      <c r="F185" s="43" t="str">
        <f>IF(ISBLANK(Tabulka4[[#This Row],[start. č.]]),"-",IF(Tabulka4[[#This Row],[příjmení a jméno]]="start. č. nebylo registrováno!","-",IF(VLOOKUP(Tabulka4[[#This Row],[start. č.]],'3. REGISTRACE'!B:F,4,0)=0,"-",VLOOKUP(Tabulka4[[#This Row],[start. č.]],'3. REGISTRACE'!B:F,4,0))))</f>
        <v>-</v>
      </c>
      <c r="G185" s="17" t="str">
        <f>IF(ISBLANK(Tabulka4[[#This Row],[start. č.]]),"-",IF(Tabulka4[[#This Row],[příjmení a jméno]]="start. č. nebylo registrováno!","-",IF(VLOOKUP(Tabulka4[[#This Row],[start. č.]],'3. REGISTRACE'!B:F,5,0)=0,"-",VLOOKUP(Tabulka4[[#This Row],[start. č.]],'3. REGISTRACE'!B:F,5,0))))</f>
        <v>-</v>
      </c>
      <c r="H185" s="49"/>
      <c r="I185" s="45"/>
      <c r="J185" s="50"/>
      <c r="K185" s="39">
        <f>TIME(Tabulka4[[#This Row],[hod]],Tabulka4[[#This Row],[min]],Tabulka4[[#This Row],[sek]])</f>
        <v>0</v>
      </c>
      <c r="L185" s="17" t="str">
        <f>IF(ISBLANK(Tabulka4[[#This Row],[start. č.]]),"-",IF(Tabulka4[[#This Row],[příjmení a jméno]]="start. č. nebylo registrováno!","-",IF(VLOOKUP(Tabulka4[[#This Row],[start. č.]],'3. REGISTRACE'!B:G,6,0)=0,"-",VLOOKUP(Tabulka4[[#This Row],[start. č.]],'3. REGISTRACE'!B:G,6,0))))</f>
        <v>-</v>
      </c>
      <c r="M185" s="41" t="str">
        <f>IF(Tabulka4[[#This Row],[kategorie]]="-","-",COUNTIFS(G$10:G185,Tabulka4[[#This Row],[m/ž]],L$10:L185,Tabulka4[[#This Row],[kategorie]]))</f>
        <v>-</v>
      </c>
      <c r="N185" s="54" t="str">
        <f>IF(AND(ISBLANK(H185),ISBLANK(I185),ISBLANK(J185)),"-",IF(K185&gt;=MAX(K$10:K185),"ok","chyba!!!"))</f>
        <v>-</v>
      </c>
    </row>
    <row r="186" spans="2:14" x14ac:dyDescent="0.2">
      <c r="B186" s="41">
        <v>177</v>
      </c>
      <c r="C186" s="42"/>
      <c r="D186" s="20" t="str">
        <f>IF(ISBLANK(Tabulka4[[#This Row],[start. č.]]),"-",IF(ISERROR(VLOOKUP(Tabulka4[[#This Row],[start. č.]],'3. REGISTRACE'!B:F,2,0)),"start. č. nebylo registrováno!",VLOOKUP(Tabulka4[[#This Row],[start. č.]],'3. REGISTRACE'!B:F,2,0)))</f>
        <v>-</v>
      </c>
      <c r="E186" s="17" t="str">
        <f>IF(ISBLANK(Tabulka4[[#This Row],[start. č.]]),"-",IF(ISERROR(VLOOKUP(Tabulka4[[#This Row],[start. č.]],'3. REGISTRACE'!B:F,3,0)),"-",VLOOKUP(Tabulka4[[#This Row],[start. č.]],'3. REGISTRACE'!B:F,3,0)))</f>
        <v>-</v>
      </c>
      <c r="F186" s="43" t="str">
        <f>IF(ISBLANK(Tabulka4[[#This Row],[start. č.]]),"-",IF(Tabulka4[[#This Row],[příjmení a jméno]]="start. č. nebylo registrováno!","-",IF(VLOOKUP(Tabulka4[[#This Row],[start. č.]],'3. REGISTRACE'!B:F,4,0)=0,"-",VLOOKUP(Tabulka4[[#This Row],[start. č.]],'3. REGISTRACE'!B:F,4,0))))</f>
        <v>-</v>
      </c>
      <c r="G186" s="17" t="str">
        <f>IF(ISBLANK(Tabulka4[[#This Row],[start. č.]]),"-",IF(Tabulka4[[#This Row],[příjmení a jméno]]="start. č. nebylo registrováno!","-",IF(VLOOKUP(Tabulka4[[#This Row],[start. č.]],'3. REGISTRACE'!B:F,5,0)=0,"-",VLOOKUP(Tabulka4[[#This Row],[start. č.]],'3. REGISTRACE'!B:F,5,0))))</f>
        <v>-</v>
      </c>
      <c r="H186" s="49"/>
      <c r="I186" s="45"/>
      <c r="J186" s="50"/>
      <c r="K186" s="39">
        <f>TIME(Tabulka4[[#This Row],[hod]],Tabulka4[[#This Row],[min]],Tabulka4[[#This Row],[sek]])</f>
        <v>0</v>
      </c>
      <c r="L186" s="17" t="str">
        <f>IF(ISBLANK(Tabulka4[[#This Row],[start. č.]]),"-",IF(Tabulka4[[#This Row],[příjmení a jméno]]="start. č. nebylo registrováno!","-",IF(VLOOKUP(Tabulka4[[#This Row],[start. č.]],'3. REGISTRACE'!B:G,6,0)=0,"-",VLOOKUP(Tabulka4[[#This Row],[start. č.]],'3. REGISTRACE'!B:G,6,0))))</f>
        <v>-</v>
      </c>
      <c r="M186" s="41" t="str">
        <f>IF(Tabulka4[[#This Row],[kategorie]]="-","-",COUNTIFS(G$10:G186,Tabulka4[[#This Row],[m/ž]],L$10:L186,Tabulka4[[#This Row],[kategorie]]))</f>
        <v>-</v>
      </c>
      <c r="N186" s="54" t="str">
        <f>IF(AND(ISBLANK(H186),ISBLANK(I186),ISBLANK(J186)),"-",IF(K186&gt;=MAX(K$10:K186),"ok","chyba!!!"))</f>
        <v>-</v>
      </c>
    </row>
    <row r="187" spans="2:14" x14ac:dyDescent="0.2">
      <c r="B187" s="41">
        <v>178</v>
      </c>
      <c r="C187" s="42"/>
      <c r="D187" s="20" t="str">
        <f>IF(ISBLANK(Tabulka4[[#This Row],[start. č.]]),"-",IF(ISERROR(VLOOKUP(Tabulka4[[#This Row],[start. č.]],'3. REGISTRACE'!B:F,2,0)),"start. č. nebylo registrováno!",VLOOKUP(Tabulka4[[#This Row],[start. č.]],'3. REGISTRACE'!B:F,2,0)))</f>
        <v>-</v>
      </c>
      <c r="E187" s="17" t="str">
        <f>IF(ISBLANK(Tabulka4[[#This Row],[start. č.]]),"-",IF(ISERROR(VLOOKUP(Tabulka4[[#This Row],[start. č.]],'3. REGISTRACE'!B:F,3,0)),"-",VLOOKUP(Tabulka4[[#This Row],[start. č.]],'3. REGISTRACE'!B:F,3,0)))</f>
        <v>-</v>
      </c>
      <c r="F187" s="43" t="str">
        <f>IF(ISBLANK(Tabulka4[[#This Row],[start. č.]]),"-",IF(Tabulka4[[#This Row],[příjmení a jméno]]="start. č. nebylo registrováno!","-",IF(VLOOKUP(Tabulka4[[#This Row],[start. č.]],'3. REGISTRACE'!B:F,4,0)=0,"-",VLOOKUP(Tabulka4[[#This Row],[start. č.]],'3. REGISTRACE'!B:F,4,0))))</f>
        <v>-</v>
      </c>
      <c r="G187" s="17" t="str">
        <f>IF(ISBLANK(Tabulka4[[#This Row],[start. č.]]),"-",IF(Tabulka4[[#This Row],[příjmení a jméno]]="start. č. nebylo registrováno!","-",IF(VLOOKUP(Tabulka4[[#This Row],[start. č.]],'3. REGISTRACE'!B:F,5,0)=0,"-",VLOOKUP(Tabulka4[[#This Row],[start. č.]],'3. REGISTRACE'!B:F,5,0))))</f>
        <v>-</v>
      </c>
      <c r="H187" s="49"/>
      <c r="I187" s="45"/>
      <c r="J187" s="50"/>
      <c r="K187" s="39">
        <f>TIME(Tabulka4[[#This Row],[hod]],Tabulka4[[#This Row],[min]],Tabulka4[[#This Row],[sek]])</f>
        <v>0</v>
      </c>
      <c r="L187" s="17" t="str">
        <f>IF(ISBLANK(Tabulka4[[#This Row],[start. č.]]),"-",IF(Tabulka4[[#This Row],[příjmení a jméno]]="start. č. nebylo registrováno!","-",IF(VLOOKUP(Tabulka4[[#This Row],[start. č.]],'3. REGISTRACE'!B:G,6,0)=0,"-",VLOOKUP(Tabulka4[[#This Row],[start. č.]],'3. REGISTRACE'!B:G,6,0))))</f>
        <v>-</v>
      </c>
      <c r="M187" s="41" t="str">
        <f>IF(Tabulka4[[#This Row],[kategorie]]="-","-",COUNTIFS(G$10:G187,Tabulka4[[#This Row],[m/ž]],L$10:L187,Tabulka4[[#This Row],[kategorie]]))</f>
        <v>-</v>
      </c>
      <c r="N187" s="54" t="str">
        <f>IF(AND(ISBLANK(H187),ISBLANK(I187),ISBLANK(J187)),"-",IF(K187&gt;=MAX(K$10:K187),"ok","chyba!!!"))</f>
        <v>-</v>
      </c>
    </row>
    <row r="188" spans="2:14" x14ac:dyDescent="0.2">
      <c r="B188" s="41">
        <v>179</v>
      </c>
      <c r="C188" s="42"/>
      <c r="D188" s="20" t="str">
        <f>IF(ISBLANK(Tabulka4[[#This Row],[start. č.]]),"-",IF(ISERROR(VLOOKUP(Tabulka4[[#This Row],[start. č.]],'3. REGISTRACE'!B:F,2,0)),"start. č. nebylo registrováno!",VLOOKUP(Tabulka4[[#This Row],[start. č.]],'3. REGISTRACE'!B:F,2,0)))</f>
        <v>-</v>
      </c>
      <c r="E188" s="17" t="str">
        <f>IF(ISBLANK(Tabulka4[[#This Row],[start. č.]]),"-",IF(ISERROR(VLOOKUP(Tabulka4[[#This Row],[start. č.]],'3. REGISTRACE'!B:F,3,0)),"-",VLOOKUP(Tabulka4[[#This Row],[start. č.]],'3. REGISTRACE'!B:F,3,0)))</f>
        <v>-</v>
      </c>
      <c r="F188" s="43" t="str">
        <f>IF(ISBLANK(Tabulka4[[#This Row],[start. č.]]),"-",IF(Tabulka4[[#This Row],[příjmení a jméno]]="start. č. nebylo registrováno!","-",IF(VLOOKUP(Tabulka4[[#This Row],[start. č.]],'3. REGISTRACE'!B:F,4,0)=0,"-",VLOOKUP(Tabulka4[[#This Row],[start. č.]],'3. REGISTRACE'!B:F,4,0))))</f>
        <v>-</v>
      </c>
      <c r="G188" s="17" t="str">
        <f>IF(ISBLANK(Tabulka4[[#This Row],[start. č.]]),"-",IF(Tabulka4[[#This Row],[příjmení a jméno]]="start. č. nebylo registrováno!","-",IF(VLOOKUP(Tabulka4[[#This Row],[start. č.]],'3. REGISTRACE'!B:F,5,0)=0,"-",VLOOKUP(Tabulka4[[#This Row],[start. č.]],'3. REGISTRACE'!B:F,5,0))))</f>
        <v>-</v>
      </c>
      <c r="H188" s="49"/>
      <c r="I188" s="45"/>
      <c r="J188" s="50"/>
      <c r="K188" s="39">
        <f>TIME(Tabulka4[[#This Row],[hod]],Tabulka4[[#This Row],[min]],Tabulka4[[#This Row],[sek]])</f>
        <v>0</v>
      </c>
      <c r="L188" s="17" t="str">
        <f>IF(ISBLANK(Tabulka4[[#This Row],[start. č.]]),"-",IF(Tabulka4[[#This Row],[příjmení a jméno]]="start. č. nebylo registrováno!","-",IF(VLOOKUP(Tabulka4[[#This Row],[start. č.]],'3. REGISTRACE'!B:G,6,0)=0,"-",VLOOKUP(Tabulka4[[#This Row],[start. č.]],'3. REGISTRACE'!B:G,6,0))))</f>
        <v>-</v>
      </c>
      <c r="M188" s="41" t="str">
        <f>IF(Tabulka4[[#This Row],[kategorie]]="-","-",COUNTIFS(G$10:G188,Tabulka4[[#This Row],[m/ž]],L$10:L188,Tabulka4[[#This Row],[kategorie]]))</f>
        <v>-</v>
      </c>
      <c r="N188" s="54" t="str">
        <f>IF(AND(ISBLANK(H188),ISBLANK(I188),ISBLANK(J188)),"-",IF(K188&gt;=MAX(K$10:K188),"ok","chyba!!!"))</f>
        <v>-</v>
      </c>
    </row>
    <row r="189" spans="2:14" x14ac:dyDescent="0.2">
      <c r="B189" s="41">
        <v>180</v>
      </c>
      <c r="C189" s="42"/>
      <c r="D189" s="20" t="str">
        <f>IF(ISBLANK(Tabulka4[[#This Row],[start. č.]]),"-",IF(ISERROR(VLOOKUP(Tabulka4[[#This Row],[start. č.]],'3. REGISTRACE'!B:F,2,0)),"start. č. nebylo registrováno!",VLOOKUP(Tabulka4[[#This Row],[start. č.]],'3. REGISTRACE'!B:F,2,0)))</f>
        <v>-</v>
      </c>
      <c r="E189" s="17" t="str">
        <f>IF(ISBLANK(Tabulka4[[#This Row],[start. č.]]),"-",IF(ISERROR(VLOOKUP(Tabulka4[[#This Row],[start. č.]],'3. REGISTRACE'!B:F,3,0)),"-",VLOOKUP(Tabulka4[[#This Row],[start. č.]],'3. REGISTRACE'!B:F,3,0)))</f>
        <v>-</v>
      </c>
      <c r="F189" s="43" t="str">
        <f>IF(ISBLANK(Tabulka4[[#This Row],[start. č.]]),"-",IF(Tabulka4[[#This Row],[příjmení a jméno]]="start. č. nebylo registrováno!","-",IF(VLOOKUP(Tabulka4[[#This Row],[start. č.]],'3. REGISTRACE'!B:F,4,0)=0,"-",VLOOKUP(Tabulka4[[#This Row],[start. č.]],'3. REGISTRACE'!B:F,4,0))))</f>
        <v>-</v>
      </c>
      <c r="G189" s="17" t="str">
        <f>IF(ISBLANK(Tabulka4[[#This Row],[start. č.]]),"-",IF(Tabulka4[[#This Row],[příjmení a jméno]]="start. č. nebylo registrováno!","-",IF(VLOOKUP(Tabulka4[[#This Row],[start. č.]],'3. REGISTRACE'!B:F,5,0)=0,"-",VLOOKUP(Tabulka4[[#This Row],[start. č.]],'3. REGISTRACE'!B:F,5,0))))</f>
        <v>-</v>
      </c>
      <c r="H189" s="49"/>
      <c r="I189" s="45"/>
      <c r="J189" s="50"/>
      <c r="K189" s="39">
        <f>TIME(Tabulka4[[#This Row],[hod]],Tabulka4[[#This Row],[min]],Tabulka4[[#This Row],[sek]])</f>
        <v>0</v>
      </c>
      <c r="L189" s="17" t="str">
        <f>IF(ISBLANK(Tabulka4[[#This Row],[start. č.]]),"-",IF(Tabulka4[[#This Row],[příjmení a jméno]]="start. č. nebylo registrováno!","-",IF(VLOOKUP(Tabulka4[[#This Row],[start. č.]],'3. REGISTRACE'!B:G,6,0)=0,"-",VLOOKUP(Tabulka4[[#This Row],[start. č.]],'3. REGISTRACE'!B:G,6,0))))</f>
        <v>-</v>
      </c>
      <c r="M189" s="41" t="str">
        <f>IF(Tabulka4[[#This Row],[kategorie]]="-","-",COUNTIFS(G$10:G189,Tabulka4[[#This Row],[m/ž]],L$10:L189,Tabulka4[[#This Row],[kategorie]]))</f>
        <v>-</v>
      </c>
      <c r="N189" s="54" t="str">
        <f>IF(AND(ISBLANK(H189),ISBLANK(I189),ISBLANK(J189)),"-",IF(K189&gt;=MAX(K$10:K189),"ok","chyba!!!"))</f>
        <v>-</v>
      </c>
    </row>
    <row r="190" spans="2:14" x14ac:dyDescent="0.2">
      <c r="B190" s="41">
        <v>181</v>
      </c>
      <c r="C190" s="42"/>
      <c r="D190" s="20" t="str">
        <f>IF(ISBLANK(Tabulka4[[#This Row],[start. č.]]),"-",IF(ISERROR(VLOOKUP(Tabulka4[[#This Row],[start. č.]],'3. REGISTRACE'!B:F,2,0)),"start. č. nebylo registrováno!",VLOOKUP(Tabulka4[[#This Row],[start. č.]],'3. REGISTRACE'!B:F,2,0)))</f>
        <v>-</v>
      </c>
      <c r="E190" s="17" t="str">
        <f>IF(ISBLANK(Tabulka4[[#This Row],[start. č.]]),"-",IF(ISERROR(VLOOKUP(Tabulka4[[#This Row],[start. č.]],'3. REGISTRACE'!B:F,3,0)),"-",VLOOKUP(Tabulka4[[#This Row],[start. č.]],'3. REGISTRACE'!B:F,3,0)))</f>
        <v>-</v>
      </c>
      <c r="F190" s="43" t="str">
        <f>IF(ISBLANK(Tabulka4[[#This Row],[start. č.]]),"-",IF(Tabulka4[[#This Row],[příjmení a jméno]]="start. č. nebylo registrováno!","-",IF(VLOOKUP(Tabulka4[[#This Row],[start. č.]],'3. REGISTRACE'!B:F,4,0)=0,"-",VLOOKUP(Tabulka4[[#This Row],[start. č.]],'3. REGISTRACE'!B:F,4,0))))</f>
        <v>-</v>
      </c>
      <c r="G190" s="17" t="str">
        <f>IF(ISBLANK(Tabulka4[[#This Row],[start. č.]]),"-",IF(Tabulka4[[#This Row],[příjmení a jméno]]="start. č. nebylo registrováno!","-",IF(VLOOKUP(Tabulka4[[#This Row],[start. č.]],'3. REGISTRACE'!B:F,5,0)=0,"-",VLOOKUP(Tabulka4[[#This Row],[start. č.]],'3. REGISTRACE'!B:F,5,0))))</f>
        <v>-</v>
      </c>
      <c r="H190" s="49"/>
      <c r="I190" s="45"/>
      <c r="J190" s="50"/>
      <c r="K190" s="39">
        <f>TIME(Tabulka4[[#This Row],[hod]],Tabulka4[[#This Row],[min]],Tabulka4[[#This Row],[sek]])</f>
        <v>0</v>
      </c>
      <c r="L190" s="17" t="str">
        <f>IF(ISBLANK(Tabulka4[[#This Row],[start. č.]]),"-",IF(Tabulka4[[#This Row],[příjmení a jméno]]="start. č. nebylo registrováno!","-",IF(VLOOKUP(Tabulka4[[#This Row],[start. č.]],'3. REGISTRACE'!B:G,6,0)=0,"-",VLOOKUP(Tabulka4[[#This Row],[start. č.]],'3. REGISTRACE'!B:G,6,0))))</f>
        <v>-</v>
      </c>
      <c r="M190" s="41" t="str">
        <f>IF(Tabulka4[[#This Row],[kategorie]]="-","-",COUNTIFS(G$10:G190,Tabulka4[[#This Row],[m/ž]],L$10:L190,Tabulka4[[#This Row],[kategorie]]))</f>
        <v>-</v>
      </c>
      <c r="N190" s="54" t="str">
        <f>IF(AND(ISBLANK(H190),ISBLANK(I190),ISBLANK(J190)),"-",IF(K190&gt;=MAX(K$10:K190),"ok","chyba!!!"))</f>
        <v>-</v>
      </c>
    </row>
    <row r="191" spans="2:14" x14ac:dyDescent="0.2">
      <c r="B191" s="41">
        <v>182</v>
      </c>
      <c r="C191" s="42"/>
      <c r="D191" s="20" t="str">
        <f>IF(ISBLANK(Tabulka4[[#This Row],[start. č.]]),"-",IF(ISERROR(VLOOKUP(Tabulka4[[#This Row],[start. č.]],'3. REGISTRACE'!B:F,2,0)),"start. č. nebylo registrováno!",VLOOKUP(Tabulka4[[#This Row],[start. č.]],'3. REGISTRACE'!B:F,2,0)))</f>
        <v>-</v>
      </c>
      <c r="E191" s="17" t="str">
        <f>IF(ISBLANK(Tabulka4[[#This Row],[start. č.]]),"-",IF(ISERROR(VLOOKUP(Tabulka4[[#This Row],[start. č.]],'3. REGISTRACE'!B:F,3,0)),"-",VLOOKUP(Tabulka4[[#This Row],[start. č.]],'3. REGISTRACE'!B:F,3,0)))</f>
        <v>-</v>
      </c>
      <c r="F191" s="43" t="str">
        <f>IF(ISBLANK(Tabulka4[[#This Row],[start. č.]]),"-",IF(Tabulka4[[#This Row],[příjmení a jméno]]="start. č. nebylo registrováno!","-",IF(VLOOKUP(Tabulka4[[#This Row],[start. č.]],'3. REGISTRACE'!B:F,4,0)=0,"-",VLOOKUP(Tabulka4[[#This Row],[start. č.]],'3. REGISTRACE'!B:F,4,0))))</f>
        <v>-</v>
      </c>
      <c r="G191" s="17" t="str">
        <f>IF(ISBLANK(Tabulka4[[#This Row],[start. č.]]),"-",IF(Tabulka4[[#This Row],[příjmení a jméno]]="start. č. nebylo registrováno!","-",IF(VLOOKUP(Tabulka4[[#This Row],[start. č.]],'3. REGISTRACE'!B:F,5,0)=0,"-",VLOOKUP(Tabulka4[[#This Row],[start. č.]],'3. REGISTRACE'!B:F,5,0))))</f>
        <v>-</v>
      </c>
      <c r="H191" s="49"/>
      <c r="I191" s="45"/>
      <c r="J191" s="50"/>
      <c r="K191" s="39">
        <f>TIME(Tabulka4[[#This Row],[hod]],Tabulka4[[#This Row],[min]],Tabulka4[[#This Row],[sek]])</f>
        <v>0</v>
      </c>
      <c r="L191" s="17" t="str">
        <f>IF(ISBLANK(Tabulka4[[#This Row],[start. č.]]),"-",IF(Tabulka4[[#This Row],[příjmení a jméno]]="start. č. nebylo registrováno!","-",IF(VLOOKUP(Tabulka4[[#This Row],[start. č.]],'3. REGISTRACE'!B:G,6,0)=0,"-",VLOOKUP(Tabulka4[[#This Row],[start. č.]],'3. REGISTRACE'!B:G,6,0))))</f>
        <v>-</v>
      </c>
      <c r="M191" s="41" t="str">
        <f>IF(Tabulka4[[#This Row],[kategorie]]="-","-",COUNTIFS(G$10:G191,Tabulka4[[#This Row],[m/ž]],L$10:L191,Tabulka4[[#This Row],[kategorie]]))</f>
        <v>-</v>
      </c>
      <c r="N191" s="54" t="str">
        <f>IF(AND(ISBLANK(H191),ISBLANK(I191),ISBLANK(J191)),"-",IF(K191&gt;=MAX(K$10:K191),"ok","chyba!!!"))</f>
        <v>-</v>
      </c>
    </row>
    <row r="192" spans="2:14" x14ac:dyDescent="0.2">
      <c r="B192" s="41">
        <v>183</v>
      </c>
      <c r="C192" s="42"/>
      <c r="D192" s="20" t="str">
        <f>IF(ISBLANK(Tabulka4[[#This Row],[start. č.]]),"-",IF(ISERROR(VLOOKUP(Tabulka4[[#This Row],[start. č.]],'3. REGISTRACE'!B:F,2,0)),"start. č. nebylo registrováno!",VLOOKUP(Tabulka4[[#This Row],[start. č.]],'3. REGISTRACE'!B:F,2,0)))</f>
        <v>-</v>
      </c>
      <c r="E192" s="17" t="str">
        <f>IF(ISBLANK(Tabulka4[[#This Row],[start. č.]]),"-",IF(ISERROR(VLOOKUP(Tabulka4[[#This Row],[start. č.]],'3. REGISTRACE'!B:F,3,0)),"-",VLOOKUP(Tabulka4[[#This Row],[start. č.]],'3. REGISTRACE'!B:F,3,0)))</f>
        <v>-</v>
      </c>
      <c r="F192" s="43" t="str">
        <f>IF(ISBLANK(Tabulka4[[#This Row],[start. č.]]),"-",IF(Tabulka4[[#This Row],[příjmení a jméno]]="start. č. nebylo registrováno!","-",IF(VLOOKUP(Tabulka4[[#This Row],[start. č.]],'3. REGISTRACE'!B:F,4,0)=0,"-",VLOOKUP(Tabulka4[[#This Row],[start. č.]],'3. REGISTRACE'!B:F,4,0))))</f>
        <v>-</v>
      </c>
      <c r="G192" s="17" t="str">
        <f>IF(ISBLANK(Tabulka4[[#This Row],[start. č.]]),"-",IF(Tabulka4[[#This Row],[příjmení a jméno]]="start. č. nebylo registrováno!","-",IF(VLOOKUP(Tabulka4[[#This Row],[start. č.]],'3. REGISTRACE'!B:F,5,0)=0,"-",VLOOKUP(Tabulka4[[#This Row],[start. č.]],'3. REGISTRACE'!B:F,5,0))))</f>
        <v>-</v>
      </c>
      <c r="H192" s="49"/>
      <c r="I192" s="45"/>
      <c r="J192" s="50"/>
      <c r="K192" s="39">
        <f>TIME(Tabulka4[[#This Row],[hod]],Tabulka4[[#This Row],[min]],Tabulka4[[#This Row],[sek]])</f>
        <v>0</v>
      </c>
      <c r="L192" s="17" t="str">
        <f>IF(ISBLANK(Tabulka4[[#This Row],[start. č.]]),"-",IF(Tabulka4[[#This Row],[příjmení a jméno]]="start. č. nebylo registrováno!","-",IF(VLOOKUP(Tabulka4[[#This Row],[start. č.]],'3. REGISTRACE'!B:G,6,0)=0,"-",VLOOKUP(Tabulka4[[#This Row],[start. č.]],'3. REGISTRACE'!B:G,6,0))))</f>
        <v>-</v>
      </c>
      <c r="M192" s="41" t="str">
        <f>IF(Tabulka4[[#This Row],[kategorie]]="-","-",COUNTIFS(G$10:G192,Tabulka4[[#This Row],[m/ž]],L$10:L192,Tabulka4[[#This Row],[kategorie]]))</f>
        <v>-</v>
      </c>
      <c r="N192" s="54" t="str">
        <f>IF(AND(ISBLANK(H192),ISBLANK(I192),ISBLANK(J192)),"-",IF(K192&gt;=MAX(K$10:K192),"ok","chyba!!!"))</f>
        <v>-</v>
      </c>
    </row>
    <row r="193" spans="2:14" x14ac:dyDescent="0.2">
      <c r="B193" s="41">
        <v>184</v>
      </c>
      <c r="C193" s="42"/>
      <c r="D193" s="20" t="str">
        <f>IF(ISBLANK(Tabulka4[[#This Row],[start. č.]]),"-",IF(ISERROR(VLOOKUP(Tabulka4[[#This Row],[start. č.]],'3. REGISTRACE'!B:F,2,0)),"start. č. nebylo registrováno!",VLOOKUP(Tabulka4[[#This Row],[start. č.]],'3. REGISTRACE'!B:F,2,0)))</f>
        <v>-</v>
      </c>
      <c r="E193" s="17" t="str">
        <f>IF(ISBLANK(Tabulka4[[#This Row],[start. č.]]),"-",IF(ISERROR(VLOOKUP(Tabulka4[[#This Row],[start. č.]],'3. REGISTRACE'!B:F,3,0)),"-",VLOOKUP(Tabulka4[[#This Row],[start. č.]],'3. REGISTRACE'!B:F,3,0)))</f>
        <v>-</v>
      </c>
      <c r="F193" s="43" t="str">
        <f>IF(ISBLANK(Tabulka4[[#This Row],[start. č.]]),"-",IF(Tabulka4[[#This Row],[příjmení a jméno]]="start. č. nebylo registrováno!","-",IF(VLOOKUP(Tabulka4[[#This Row],[start. č.]],'3. REGISTRACE'!B:F,4,0)=0,"-",VLOOKUP(Tabulka4[[#This Row],[start. č.]],'3. REGISTRACE'!B:F,4,0))))</f>
        <v>-</v>
      </c>
      <c r="G193" s="17" t="str">
        <f>IF(ISBLANK(Tabulka4[[#This Row],[start. č.]]),"-",IF(Tabulka4[[#This Row],[příjmení a jméno]]="start. č. nebylo registrováno!","-",IF(VLOOKUP(Tabulka4[[#This Row],[start. č.]],'3. REGISTRACE'!B:F,5,0)=0,"-",VLOOKUP(Tabulka4[[#This Row],[start. č.]],'3. REGISTRACE'!B:F,5,0))))</f>
        <v>-</v>
      </c>
      <c r="H193" s="49"/>
      <c r="I193" s="45"/>
      <c r="J193" s="50"/>
      <c r="K193" s="39">
        <f>TIME(Tabulka4[[#This Row],[hod]],Tabulka4[[#This Row],[min]],Tabulka4[[#This Row],[sek]])</f>
        <v>0</v>
      </c>
      <c r="L193" s="17" t="str">
        <f>IF(ISBLANK(Tabulka4[[#This Row],[start. č.]]),"-",IF(Tabulka4[[#This Row],[příjmení a jméno]]="start. č. nebylo registrováno!","-",IF(VLOOKUP(Tabulka4[[#This Row],[start. č.]],'3. REGISTRACE'!B:G,6,0)=0,"-",VLOOKUP(Tabulka4[[#This Row],[start. č.]],'3. REGISTRACE'!B:G,6,0))))</f>
        <v>-</v>
      </c>
      <c r="M193" s="41" t="str">
        <f>IF(Tabulka4[[#This Row],[kategorie]]="-","-",COUNTIFS(G$10:G193,Tabulka4[[#This Row],[m/ž]],L$10:L193,Tabulka4[[#This Row],[kategorie]]))</f>
        <v>-</v>
      </c>
      <c r="N193" s="54" t="str">
        <f>IF(AND(ISBLANK(H193),ISBLANK(I193),ISBLANK(J193)),"-",IF(K193&gt;=MAX(K$10:K193),"ok","chyba!!!"))</f>
        <v>-</v>
      </c>
    </row>
    <row r="194" spans="2:14" x14ac:dyDescent="0.2">
      <c r="B194" s="41">
        <v>185</v>
      </c>
      <c r="C194" s="42"/>
      <c r="D194" s="20" t="str">
        <f>IF(ISBLANK(Tabulka4[[#This Row],[start. č.]]),"-",IF(ISERROR(VLOOKUP(Tabulka4[[#This Row],[start. č.]],'3. REGISTRACE'!B:F,2,0)),"start. č. nebylo registrováno!",VLOOKUP(Tabulka4[[#This Row],[start. č.]],'3. REGISTRACE'!B:F,2,0)))</f>
        <v>-</v>
      </c>
      <c r="E194" s="17" t="str">
        <f>IF(ISBLANK(Tabulka4[[#This Row],[start. č.]]),"-",IF(ISERROR(VLOOKUP(Tabulka4[[#This Row],[start. č.]],'3. REGISTRACE'!B:F,3,0)),"-",VLOOKUP(Tabulka4[[#This Row],[start. č.]],'3. REGISTRACE'!B:F,3,0)))</f>
        <v>-</v>
      </c>
      <c r="F194" s="43" t="str">
        <f>IF(ISBLANK(Tabulka4[[#This Row],[start. č.]]),"-",IF(Tabulka4[[#This Row],[příjmení a jméno]]="start. č. nebylo registrováno!","-",IF(VLOOKUP(Tabulka4[[#This Row],[start. č.]],'3. REGISTRACE'!B:F,4,0)=0,"-",VLOOKUP(Tabulka4[[#This Row],[start. č.]],'3. REGISTRACE'!B:F,4,0))))</f>
        <v>-</v>
      </c>
      <c r="G194" s="17" t="str">
        <f>IF(ISBLANK(Tabulka4[[#This Row],[start. č.]]),"-",IF(Tabulka4[[#This Row],[příjmení a jméno]]="start. č. nebylo registrováno!","-",IF(VLOOKUP(Tabulka4[[#This Row],[start. č.]],'3. REGISTRACE'!B:F,5,0)=0,"-",VLOOKUP(Tabulka4[[#This Row],[start. č.]],'3. REGISTRACE'!B:F,5,0))))</f>
        <v>-</v>
      </c>
      <c r="H194" s="49"/>
      <c r="I194" s="45"/>
      <c r="J194" s="50"/>
      <c r="K194" s="39">
        <f>TIME(Tabulka4[[#This Row],[hod]],Tabulka4[[#This Row],[min]],Tabulka4[[#This Row],[sek]])</f>
        <v>0</v>
      </c>
      <c r="L194" s="17" t="str">
        <f>IF(ISBLANK(Tabulka4[[#This Row],[start. č.]]),"-",IF(Tabulka4[[#This Row],[příjmení a jméno]]="start. č. nebylo registrováno!","-",IF(VLOOKUP(Tabulka4[[#This Row],[start. č.]],'3. REGISTRACE'!B:G,6,0)=0,"-",VLOOKUP(Tabulka4[[#This Row],[start. č.]],'3. REGISTRACE'!B:G,6,0))))</f>
        <v>-</v>
      </c>
      <c r="M194" s="41" t="str">
        <f>IF(Tabulka4[[#This Row],[kategorie]]="-","-",COUNTIFS(G$10:G194,Tabulka4[[#This Row],[m/ž]],L$10:L194,Tabulka4[[#This Row],[kategorie]]))</f>
        <v>-</v>
      </c>
      <c r="N194" s="54" t="str">
        <f>IF(AND(ISBLANK(H194),ISBLANK(I194),ISBLANK(J194)),"-",IF(K194&gt;=MAX(K$10:K194),"ok","chyba!!!"))</f>
        <v>-</v>
      </c>
    </row>
    <row r="195" spans="2:14" x14ac:dyDescent="0.2">
      <c r="B195" s="41">
        <v>186</v>
      </c>
      <c r="C195" s="42"/>
      <c r="D195" s="20" t="str">
        <f>IF(ISBLANK(Tabulka4[[#This Row],[start. č.]]),"-",IF(ISERROR(VLOOKUP(Tabulka4[[#This Row],[start. č.]],'3. REGISTRACE'!B:F,2,0)),"start. č. nebylo registrováno!",VLOOKUP(Tabulka4[[#This Row],[start. č.]],'3. REGISTRACE'!B:F,2,0)))</f>
        <v>-</v>
      </c>
      <c r="E195" s="17" t="str">
        <f>IF(ISBLANK(Tabulka4[[#This Row],[start. č.]]),"-",IF(ISERROR(VLOOKUP(Tabulka4[[#This Row],[start. č.]],'3. REGISTRACE'!B:F,3,0)),"-",VLOOKUP(Tabulka4[[#This Row],[start. č.]],'3. REGISTRACE'!B:F,3,0)))</f>
        <v>-</v>
      </c>
      <c r="F195" s="43" t="str">
        <f>IF(ISBLANK(Tabulka4[[#This Row],[start. č.]]),"-",IF(Tabulka4[[#This Row],[příjmení a jméno]]="start. č. nebylo registrováno!","-",IF(VLOOKUP(Tabulka4[[#This Row],[start. č.]],'3. REGISTRACE'!B:F,4,0)=0,"-",VLOOKUP(Tabulka4[[#This Row],[start. č.]],'3. REGISTRACE'!B:F,4,0))))</f>
        <v>-</v>
      </c>
      <c r="G195" s="17" t="str">
        <f>IF(ISBLANK(Tabulka4[[#This Row],[start. č.]]),"-",IF(Tabulka4[[#This Row],[příjmení a jméno]]="start. č. nebylo registrováno!","-",IF(VLOOKUP(Tabulka4[[#This Row],[start. č.]],'3. REGISTRACE'!B:F,5,0)=0,"-",VLOOKUP(Tabulka4[[#This Row],[start. č.]],'3. REGISTRACE'!B:F,5,0))))</f>
        <v>-</v>
      </c>
      <c r="H195" s="49"/>
      <c r="I195" s="45"/>
      <c r="J195" s="50"/>
      <c r="K195" s="39">
        <f>TIME(Tabulka4[[#This Row],[hod]],Tabulka4[[#This Row],[min]],Tabulka4[[#This Row],[sek]])</f>
        <v>0</v>
      </c>
      <c r="L195" s="17" t="str">
        <f>IF(ISBLANK(Tabulka4[[#This Row],[start. č.]]),"-",IF(Tabulka4[[#This Row],[příjmení a jméno]]="start. č. nebylo registrováno!","-",IF(VLOOKUP(Tabulka4[[#This Row],[start. č.]],'3. REGISTRACE'!B:G,6,0)=0,"-",VLOOKUP(Tabulka4[[#This Row],[start. č.]],'3. REGISTRACE'!B:G,6,0))))</f>
        <v>-</v>
      </c>
      <c r="M195" s="41" t="str">
        <f>IF(Tabulka4[[#This Row],[kategorie]]="-","-",COUNTIFS(G$10:G195,Tabulka4[[#This Row],[m/ž]],L$10:L195,Tabulka4[[#This Row],[kategorie]]))</f>
        <v>-</v>
      </c>
      <c r="N195" s="54" t="str">
        <f>IF(AND(ISBLANK(H195),ISBLANK(I195),ISBLANK(J195)),"-",IF(K195&gt;=MAX(K$10:K195),"ok","chyba!!!"))</f>
        <v>-</v>
      </c>
    </row>
    <row r="196" spans="2:14" x14ac:dyDescent="0.2">
      <c r="B196" s="41">
        <v>187</v>
      </c>
      <c r="C196" s="42"/>
      <c r="D196" s="20" t="str">
        <f>IF(ISBLANK(Tabulka4[[#This Row],[start. č.]]),"-",IF(ISERROR(VLOOKUP(Tabulka4[[#This Row],[start. č.]],'3. REGISTRACE'!B:F,2,0)),"start. č. nebylo registrováno!",VLOOKUP(Tabulka4[[#This Row],[start. č.]],'3. REGISTRACE'!B:F,2,0)))</f>
        <v>-</v>
      </c>
      <c r="E196" s="17" t="str">
        <f>IF(ISBLANK(Tabulka4[[#This Row],[start. č.]]),"-",IF(ISERROR(VLOOKUP(Tabulka4[[#This Row],[start. č.]],'3. REGISTRACE'!B:F,3,0)),"-",VLOOKUP(Tabulka4[[#This Row],[start. č.]],'3. REGISTRACE'!B:F,3,0)))</f>
        <v>-</v>
      </c>
      <c r="F196" s="43" t="str">
        <f>IF(ISBLANK(Tabulka4[[#This Row],[start. č.]]),"-",IF(Tabulka4[[#This Row],[příjmení a jméno]]="start. č. nebylo registrováno!","-",IF(VLOOKUP(Tabulka4[[#This Row],[start. č.]],'3. REGISTRACE'!B:F,4,0)=0,"-",VLOOKUP(Tabulka4[[#This Row],[start. č.]],'3. REGISTRACE'!B:F,4,0))))</f>
        <v>-</v>
      </c>
      <c r="G196" s="17" t="str">
        <f>IF(ISBLANK(Tabulka4[[#This Row],[start. č.]]),"-",IF(Tabulka4[[#This Row],[příjmení a jméno]]="start. č. nebylo registrováno!","-",IF(VLOOKUP(Tabulka4[[#This Row],[start. č.]],'3. REGISTRACE'!B:F,5,0)=0,"-",VLOOKUP(Tabulka4[[#This Row],[start. č.]],'3. REGISTRACE'!B:F,5,0))))</f>
        <v>-</v>
      </c>
      <c r="H196" s="49"/>
      <c r="I196" s="45"/>
      <c r="J196" s="50"/>
      <c r="K196" s="39">
        <f>TIME(Tabulka4[[#This Row],[hod]],Tabulka4[[#This Row],[min]],Tabulka4[[#This Row],[sek]])</f>
        <v>0</v>
      </c>
      <c r="L196" s="17" t="str">
        <f>IF(ISBLANK(Tabulka4[[#This Row],[start. č.]]),"-",IF(Tabulka4[[#This Row],[příjmení a jméno]]="start. č. nebylo registrováno!","-",IF(VLOOKUP(Tabulka4[[#This Row],[start. č.]],'3. REGISTRACE'!B:G,6,0)=0,"-",VLOOKUP(Tabulka4[[#This Row],[start. č.]],'3. REGISTRACE'!B:G,6,0))))</f>
        <v>-</v>
      </c>
      <c r="M196" s="41" t="str">
        <f>IF(Tabulka4[[#This Row],[kategorie]]="-","-",COUNTIFS(G$10:G196,Tabulka4[[#This Row],[m/ž]],L$10:L196,Tabulka4[[#This Row],[kategorie]]))</f>
        <v>-</v>
      </c>
      <c r="N196" s="54" t="str">
        <f>IF(AND(ISBLANK(H196),ISBLANK(I196),ISBLANK(J196)),"-",IF(K196&gt;=MAX(K$10:K196),"ok","chyba!!!"))</f>
        <v>-</v>
      </c>
    </row>
    <row r="197" spans="2:14" x14ac:dyDescent="0.2">
      <c r="B197" s="41">
        <v>188</v>
      </c>
      <c r="C197" s="42"/>
      <c r="D197" s="20" t="str">
        <f>IF(ISBLANK(Tabulka4[[#This Row],[start. č.]]),"-",IF(ISERROR(VLOOKUP(Tabulka4[[#This Row],[start. č.]],'3. REGISTRACE'!B:F,2,0)),"start. č. nebylo registrováno!",VLOOKUP(Tabulka4[[#This Row],[start. č.]],'3. REGISTRACE'!B:F,2,0)))</f>
        <v>-</v>
      </c>
      <c r="E197" s="17" t="str">
        <f>IF(ISBLANK(Tabulka4[[#This Row],[start. č.]]),"-",IF(ISERROR(VLOOKUP(Tabulka4[[#This Row],[start. č.]],'3. REGISTRACE'!B:F,3,0)),"-",VLOOKUP(Tabulka4[[#This Row],[start. č.]],'3. REGISTRACE'!B:F,3,0)))</f>
        <v>-</v>
      </c>
      <c r="F197" s="43" t="str">
        <f>IF(ISBLANK(Tabulka4[[#This Row],[start. č.]]),"-",IF(Tabulka4[[#This Row],[příjmení a jméno]]="start. č. nebylo registrováno!","-",IF(VLOOKUP(Tabulka4[[#This Row],[start. č.]],'3. REGISTRACE'!B:F,4,0)=0,"-",VLOOKUP(Tabulka4[[#This Row],[start. č.]],'3. REGISTRACE'!B:F,4,0))))</f>
        <v>-</v>
      </c>
      <c r="G197" s="17" t="str">
        <f>IF(ISBLANK(Tabulka4[[#This Row],[start. č.]]),"-",IF(Tabulka4[[#This Row],[příjmení a jméno]]="start. č. nebylo registrováno!","-",IF(VLOOKUP(Tabulka4[[#This Row],[start. č.]],'3. REGISTRACE'!B:F,5,0)=0,"-",VLOOKUP(Tabulka4[[#This Row],[start. č.]],'3. REGISTRACE'!B:F,5,0))))</f>
        <v>-</v>
      </c>
      <c r="H197" s="49"/>
      <c r="I197" s="45"/>
      <c r="J197" s="50"/>
      <c r="K197" s="39">
        <f>TIME(Tabulka4[[#This Row],[hod]],Tabulka4[[#This Row],[min]],Tabulka4[[#This Row],[sek]])</f>
        <v>0</v>
      </c>
      <c r="L197" s="17" t="str">
        <f>IF(ISBLANK(Tabulka4[[#This Row],[start. č.]]),"-",IF(Tabulka4[[#This Row],[příjmení a jméno]]="start. č. nebylo registrováno!","-",IF(VLOOKUP(Tabulka4[[#This Row],[start. č.]],'3. REGISTRACE'!B:G,6,0)=0,"-",VLOOKUP(Tabulka4[[#This Row],[start. č.]],'3. REGISTRACE'!B:G,6,0))))</f>
        <v>-</v>
      </c>
      <c r="M197" s="41" t="str">
        <f>IF(Tabulka4[[#This Row],[kategorie]]="-","-",COUNTIFS(G$10:G197,Tabulka4[[#This Row],[m/ž]],L$10:L197,Tabulka4[[#This Row],[kategorie]]))</f>
        <v>-</v>
      </c>
      <c r="N197" s="54" t="str">
        <f>IF(AND(ISBLANK(H197),ISBLANK(I197),ISBLANK(J197)),"-",IF(K197&gt;=MAX(K$10:K197),"ok","chyba!!!"))</f>
        <v>-</v>
      </c>
    </row>
    <row r="198" spans="2:14" x14ac:dyDescent="0.2">
      <c r="B198" s="41">
        <v>189</v>
      </c>
      <c r="C198" s="42"/>
      <c r="D198" s="20" t="str">
        <f>IF(ISBLANK(Tabulka4[[#This Row],[start. č.]]),"-",IF(ISERROR(VLOOKUP(Tabulka4[[#This Row],[start. č.]],'3. REGISTRACE'!B:F,2,0)),"start. č. nebylo registrováno!",VLOOKUP(Tabulka4[[#This Row],[start. č.]],'3. REGISTRACE'!B:F,2,0)))</f>
        <v>-</v>
      </c>
      <c r="E198" s="17" t="str">
        <f>IF(ISBLANK(Tabulka4[[#This Row],[start. č.]]),"-",IF(ISERROR(VLOOKUP(Tabulka4[[#This Row],[start. č.]],'3. REGISTRACE'!B:F,3,0)),"-",VLOOKUP(Tabulka4[[#This Row],[start. č.]],'3. REGISTRACE'!B:F,3,0)))</f>
        <v>-</v>
      </c>
      <c r="F198" s="43" t="str">
        <f>IF(ISBLANK(Tabulka4[[#This Row],[start. č.]]),"-",IF(Tabulka4[[#This Row],[příjmení a jméno]]="start. č. nebylo registrováno!","-",IF(VLOOKUP(Tabulka4[[#This Row],[start. č.]],'3. REGISTRACE'!B:F,4,0)=0,"-",VLOOKUP(Tabulka4[[#This Row],[start. č.]],'3. REGISTRACE'!B:F,4,0))))</f>
        <v>-</v>
      </c>
      <c r="G198" s="17" t="str">
        <f>IF(ISBLANK(Tabulka4[[#This Row],[start. č.]]),"-",IF(Tabulka4[[#This Row],[příjmení a jméno]]="start. č. nebylo registrováno!","-",IF(VLOOKUP(Tabulka4[[#This Row],[start. č.]],'3. REGISTRACE'!B:F,5,0)=0,"-",VLOOKUP(Tabulka4[[#This Row],[start. č.]],'3. REGISTRACE'!B:F,5,0))))</f>
        <v>-</v>
      </c>
      <c r="H198" s="49"/>
      <c r="I198" s="45"/>
      <c r="J198" s="50"/>
      <c r="K198" s="39">
        <f>TIME(Tabulka4[[#This Row],[hod]],Tabulka4[[#This Row],[min]],Tabulka4[[#This Row],[sek]])</f>
        <v>0</v>
      </c>
      <c r="L198" s="17" t="str">
        <f>IF(ISBLANK(Tabulka4[[#This Row],[start. č.]]),"-",IF(Tabulka4[[#This Row],[příjmení a jméno]]="start. č. nebylo registrováno!","-",IF(VLOOKUP(Tabulka4[[#This Row],[start. č.]],'3. REGISTRACE'!B:G,6,0)=0,"-",VLOOKUP(Tabulka4[[#This Row],[start. č.]],'3. REGISTRACE'!B:G,6,0))))</f>
        <v>-</v>
      </c>
      <c r="M198" s="41" t="str">
        <f>IF(Tabulka4[[#This Row],[kategorie]]="-","-",COUNTIFS(G$10:G198,Tabulka4[[#This Row],[m/ž]],L$10:L198,Tabulka4[[#This Row],[kategorie]]))</f>
        <v>-</v>
      </c>
      <c r="N198" s="54" t="str">
        <f>IF(AND(ISBLANK(H198),ISBLANK(I198),ISBLANK(J198)),"-",IF(K198&gt;=MAX(K$10:K198),"ok","chyba!!!"))</f>
        <v>-</v>
      </c>
    </row>
    <row r="199" spans="2:14" x14ac:dyDescent="0.2">
      <c r="B199" s="41">
        <v>190</v>
      </c>
      <c r="C199" s="42"/>
      <c r="D199" s="20" t="str">
        <f>IF(ISBLANK(Tabulka4[[#This Row],[start. č.]]),"-",IF(ISERROR(VLOOKUP(Tabulka4[[#This Row],[start. č.]],'3. REGISTRACE'!B:F,2,0)),"start. č. nebylo registrováno!",VLOOKUP(Tabulka4[[#This Row],[start. č.]],'3. REGISTRACE'!B:F,2,0)))</f>
        <v>-</v>
      </c>
      <c r="E199" s="17" t="str">
        <f>IF(ISBLANK(Tabulka4[[#This Row],[start. č.]]),"-",IF(ISERROR(VLOOKUP(Tabulka4[[#This Row],[start. č.]],'3. REGISTRACE'!B:F,3,0)),"-",VLOOKUP(Tabulka4[[#This Row],[start. č.]],'3. REGISTRACE'!B:F,3,0)))</f>
        <v>-</v>
      </c>
      <c r="F199" s="43" t="str">
        <f>IF(ISBLANK(Tabulka4[[#This Row],[start. č.]]),"-",IF(Tabulka4[[#This Row],[příjmení a jméno]]="start. č. nebylo registrováno!","-",IF(VLOOKUP(Tabulka4[[#This Row],[start. č.]],'3. REGISTRACE'!B:F,4,0)=0,"-",VLOOKUP(Tabulka4[[#This Row],[start. č.]],'3. REGISTRACE'!B:F,4,0))))</f>
        <v>-</v>
      </c>
      <c r="G199" s="17" t="str">
        <f>IF(ISBLANK(Tabulka4[[#This Row],[start. č.]]),"-",IF(Tabulka4[[#This Row],[příjmení a jméno]]="start. č. nebylo registrováno!","-",IF(VLOOKUP(Tabulka4[[#This Row],[start. č.]],'3. REGISTRACE'!B:F,5,0)=0,"-",VLOOKUP(Tabulka4[[#This Row],[start. č.]],'3. REGISTRACE'!B:F,5,0))))</f>
        <v>-</v>
      </c>
      <c r="H199" s="49"/>
      <c r="I199" s="45"/>
      <c r="J199" s="50"/>
      <c r="K199" s="39">
        <f>TIME(Tabulka4[[#This Row],[hod]],Tabulka4[[#This Row],[min]],Tabulka4[[#This Row],[sek]])</f>
        <v>0</v>
      </c>
      <c r="L199" s="17" t="str">
        <f>IF(ISBLANK(Tabulka4[[#This Row],[start. č.]]),"-",IF(Tabulka4[[#This Row],[příjmení a jméno]]="start. č. nebylo registrováno!","-",IF(VLOOKUP(Tabulka4[[#This Row],[start. č.]],'3. REGISTRACE'!B:G,6,0)=0,"-",VLOOKUP(Tabulka4[[#This Row],[start. č.]],'3. REGISTRACE'!B:G,6,0))))</f>
        <v>-</v>
      </c>
      <c r="M199" s="41" t="str">
        <f>IF(Tabulka4[[#This Row],[kategorie]]="-","-",COUNTIFS(G$10:G199,Tabulka4[[#This Row],[m/ž]],L$10:L199,Tabulka4[[#This Row],[kategorie]]))</f>
        <v>-</v>
      </c>
      <c r="N199" s="54" t="str">
        <f>IF(AND(ISBLANK(H199),ISBLANK(I199),ISBLANK(J199)),"-",IF(K199&gt;=MAX(K$10:K199),"ok","chyba!!!"))</f>
        <v>-</v>
      </c>
    </row>
    <row r="200" spans="2:14" x14ac:dyDescent="0.2">
      <c r="B200" s="41">
        <v>191</v>
      </c>
      <c r="C200" s="42"/>
      <c r="D200" s="20" t="str">
        <f>IF(ISBLANK(Tabulka4[[#This Row],[start. č.]]),"-",IF(ISERROR(VLOOKUP(Tabulka4[[#This Row],[start. č.]],'3. REGISTRACE'!B:F,2,0)),"start. č. nebylo registrováno!",VLOOKUP(Tabulka4[[#This Row],[start. č.]],'3. REGISTRACE'!B:F,2,0)))</f>
        <v>-</v>
      </c>
      <c r="E200" s="17" t="str">
        <f>IF(ISBLANK(Tabulka4[[#This Row],[start. č.]]),"-",IF(ISERROR(VLOOKUP(Tabulka4[[#This Row],[start. č.]],'3. REGISTRACE'!B:F,3,0)),"-",VLOOKUP(Tabulka4[[#This Row],[start. č.]],'3. REGISTRACE'!B:F,3,0)))</f>
        <v>-</v>
      </c>
      <c r="F200" s="43" t="str">
        <f>IF(ISBLANK(Tabulka4[[#This Row],[start. č.]]),"-",IF(Tabulka4[[#This Row],[příjmení a jméno]]="start. č. nebylo registrováno!","-",IF(VLOOKUP(Tabulka4[[#This Row],[start. č.]],'3. REGISTRACE'!B:F,4,0)=0,"-",VLOOKUP(Tabulka4[[#This Row],[start. č.]],'3. REGISTRACE'!B:F,4,0))))</f>
        <v>-</v>
      </c>
      <c r="G200" s="17" t="str">
        <f>IF(ISBLANK(Tabulka4[[#This Row],[start. č.]]),"-",IF(Tabulka4[[#This Row],[příjmení a jméno]]="start. č. nebylo registrováno!","-",IF(VLOOKUP(Tabulka4[[#This Row],[start. č.]],'3. REGISTRACE'!B:F,5,0)=0,"-",VLOOKUP(Tabulka4[[#This Row],[start. č.]],'3. REGISTRACE'!B:F,5,0))))</f>
        <v>-</v>
      </c>
      <c r="H200" s="49"/>
      <c r="I200" s="45"/>
      <c r="J200" s="50"/>
      <c r="K200" s="39">
        <f>TIME(Tabulka4[[#This Row],[hod]],Tabulka4[[#This Row],[min]],Tabulka4[[#This Row],[sek]])</f>
        <v>0</v>
      </c>
      <c r="L200" s="17" t="str">
        <f>IF(ISBLANK(Tabulka4[[#This Row],[start. č.]]),"-",IF(Tabulka4[[#This Row],[příjmení a jméno]]="start. č. nebylo registrováno!","-",IF(VLOOKUP(Tabulka4[[#This Row],[start. č.]],'3. REGISTRACE'!B:G,6,0)=0,"-",VLOOKUP(Tabulka4[[#This Row],[start. č.]],'3. REGISTRACE'!B:G,6,0))))</f>
        <v>-</v>
      </c>
      <c r="M200" s="41" t="str">
        <f>IF(Tabulka4[[#This Row],[kategorie]]="-","-",COUNTIFS(G$10:G200,Tabulka4[[#This Row],[m/ž]],L$10:L200,Tabulka4[[#This Row],[kategorie]]))</f>
        <v>-</v>
      </c>
      <c r="N200" s="54" t="str">
        <f>IF(AND(ISBLANK(H200),ISBLANK(I200),ISBLANK(J200)),"-",IF(K200&gt;=MAX(K$10:K200),"ok","chyba!!!"))</f>
        <v>-</v>
      </c>
    </row>
    <row r="201" spans="2:14" x14ac:dyDescent="0.2">
      <c r="B201" s="41">
        <v>192</v>
      </c>
      <c r="C201" s="42"/>
      <c r="D201" s="20" t="str">
        <f>IF(ISBLANK(Tabulka4[[#This Row],[start. č.]]),"-",IF(ISERROR(VLOOKUP(Tabulka4[[#This Row],[start. č.]],'3. REGISTRACE'!B:F,2,0)),"start. č. nebylo registrováno!",VLOOKUP(Tabulka4[[#This Row],[start. č.]],'3. REGISTRACE'!B:F,2,0)))</f>
        <v>-</v>
      </c>
      <c r="E201" s="17" t="str">
        <f>IF(ISBLANK(Tabulka4[[#This Row],[start. č.]]),"-",IF(ISERROR(VLOOKUP(Tabulka4[[#This Row],[start. č.]],'3. REGISTRACE'!B:F,3,0)),"-",VLOOKUP(Tabulka4[[#This Row],[start. č.]],'3. REGISTRACE'!B:F,3,0)))</f>
        <v>-</v>
      </c>
      <c r="F201" s="43" t="str">
        <f>IF(ISBLANK(Tabulka4[[#This Row],[start. č.]]),"-",IF(Tabulka4[[#This Row],[příjmení a jméno]]="start. č. nebylo registrováno!","-",IF(VLOOKUP(Tabulka4[[#This Row],[start. č.]],'3. REGISTRACE'!B:F,4,0)=0,"-",VLOOKUP(Tabulka4[[#This Row],[start. č.]],'3. REGISTRACE'!B:F,4,0))))</f>
        <v>-</v>
      </c>
      <c r="G201" s="17" t="str">
        <f>IF(ISBLANK(Tabulka4[[#This Row],[start. č.]]),"-",IF(Tabulka4[[#This Row],[příjmení a jméno]]="start. č. nebylo registrováno!","-",IF(VLOOKUP(Tabulka4[[#This Row],[start. č.]],'3. REGISTRACE'!B:F,5,0)=0,"-",VLOOKUP(Tabulka4[[#This Row],[start. č.]],'3. REGISTRACE'!B:F,5,0))))</f>
        <v>-</v>
      </c>
      <c r="H201" s="49"/>
      <c r="I201" s="45"/>
      <c r="J201" s="50"/>
      <c r="K201" s="39">
        <f>TIME(Tabulka4[[#This Row],[hod]],Tabulka4[[#This Row],[min]],Tabulka4[[#This Row],[sek]])</f>
        <v>0</v>
      </c>
      <c r="L201" s="17" t="str">
        <f>IF(ISBLANK(Tabulka4[[#This Row],[start. č.]]),"-",IF(Tabulka4[[#This Row],[příjmení a jméno]]="start. č. nebylo registrováno!","-",IF(VLOOKUP(Tabulka4[[#This Row],[start. č.]],'3. REGISTRACE'!B:G,6,0)=0,"-",VLOOKUP(Tabulka4[[#This Row],[start. č.]],'3. REGISTRACE'!B:G,6,0))))</f>
        <v>-</v>
      </c>
      <c r="M201" s="41" t="str">
        <f>IF(Tabulka4[[#This Row],[kategorie]]="-","-",COUNTIFS(G$10:G201,Tabulka4[[#This Row],[m/ž]],L$10:L201,Tabulka4[[#This Row],[kategorie]]))</f>
        <v>-</v>
      </c>
      <c r="N201" s="54" t="str">
        <f>IF(AND(ISBLANK(H201),ISBLANK(I201),ISBLANK(J201)),"-",IF(K201&gt;=MAX(K$10:K201),"ok","chyba!!!"))</f>
        <v>-</v>
      </c>
    </row>
    <row r="202" spans="2:14" x14ac:dyDescent="0.2">
      <c r="B202" s="41">
        <v>193</v>
      </c>
      <c r="C202" s="42"/>
      <c r="D202" s="20" t="str">
        <f>IF(ISBLANK(Tabulka4[[#This Row],[start. č.]]),"-",IF(ISERROR(VLOOKUP(Tabulka4[[#This Row],[start. č.]],'3. REGISTRACE'!B:F,2,0)),"start. č. nebylo registrováno!",VLOOKUP(Tabulka4[[#This Row],[start. č.]],'3. REGISTRACE'!B:F,2,0)))</f>
        <v>-</v>
      </c>
      <c r="E202" s="17" t="str">
        <f>IF(ISBLANK(Tabulka4[[#This Row],[start. č.]]),"-",IF(ISERROR(VLOOKUP(Tabulka4[[#This Row],[start. č.]],'3. REGISTRACE'!B:F,3,0)),"-",VLOOKUP(Tabulka4[[#This Row],[start. č.]],'3. REGISTRACE'!B:F,3,0)))</f>
        <v>-</v>
      </c>
      <c r="F202" s="43" t="str">
        <f>IF(ISBLANK(Tabulka4[[#This Row],[start. č.]]),"-",IF(Tabulka4[[#This Row],[příjmení a jméno]]="start. č. nebylo registrováno!","-",IF(VLOOKUP(Tabulka4[[#This Row],[start. č.]],'3. REGISTRACE'!B:F,4,0)=0,"-",VLOOKUP(Tabulka4[[#This Row],[start. č.]],'3. REGISTRACE'!B:F,4,0))))</f>
        <v>-</v>
      </c>
      <c r="G202" s="17" t="str">
        <f>IF(ISBLANK(Tabulka4[[#This Row],[start. č.]]),"-",IF(Tabulka4[[#This Row],[příjmení a jméno]]="start. č. nebylo registrováno!","-",IF(VLOOKUP(Tabulka4[[#This Row],[start. č.]],'3. REGISTRACE'!B:F,5,0)=0,"-",VLOOKUP(Tabulka4[[#This Row],[start. č.]],'3. REGISTRACE'!B:F,5,0))))</f>
        <v>-</v>
      </c>
      <c r="H202" s="49"/>
      <c r="I202" s="45"/>
      <c r="J202" s="50"/>
      <c r="K202" s="39">
        <f>TIME(Tabulka4[[#This Row],[hod]],Tabulka4[[#This Row],[min]],Tabulka4[[#This Row],[sek]])</f>
        <v>0</v>
      </c>
      <c r="L202" s="17" t="str">
        <f>IF(ISBLANK(Tabulka4[[#This Row],[start. č.]]),"-",IF(Tabulka4[[#This Row],[příjmení a jméno]]="start. č. nebylo registrováno!","-",IF(VLOOKUP(Tabulka4[[#This Row],[start. č.]],'3. REGISTRACE'!B:G,6,0)=0,"-",VLOOKUP(Tabulka4[[#This Row],[start. č.]],'3. REGISTRACE'!B:G,6,0))))</f>
        <v>-</v>
      </c>
      <c r="M202" s="41" t="str">
        <f>IF(Tabulka4[[#This Row],[kategorie]]="-","-",COUNTIFS(G$10:G202,Tabulka4[[#This Row],[m/ž]],L$10:L202,Tabulka4[[#This Row],[kategorie]]))</f>
        <v>-</v>
      </c>
      <c r="N202" s="54" t="str">
        <f>IF(AND(ISBLANK(H202),ISBLANK(I202),ISBLANK(J202)),"-",IF(K202&gt;=MAX(K$10:K202),"ok","chyba!!!"))</f>
        <v>-</v>
      </c>
    </row>
    <row r="203" spans="2:14" x14ac:dyDescent="0.2">
      <c r="B203" s="41">
        <v>194</v>
      </c>
      <c r="C203" s="42"/>
      <c r="D203" s="20" t="str">
        <f>IF(ISBLANK(Tabulka4[[#This Row],[start. č.]]),"-",IF(ISERROR(VLOOKUP(Tabulka4[[#This Row],[start. č.]],'3. REGISTRACE'!B:F,2,0)),"start. č. nebylo registrováno!",VLOOKUP(Tabulka4[[#This Row],[start. č.]],'3. REGISTRACE'!B:F,2,0)))</f>
        <v>-</v>
      </c>
      <c r="E203" s="17" t="str">
        <f>IF(ISBLANK(Tabulka4[[#This Row],[start. č.]]),"-",IF(ISERROR(VLOOKUP(Tabulka4[[#This Row],[start. č.]],'3. REGISTRACE'!B:F,3,0)),"-",VLOOKUP(Tabulka4[[#This Row],[start. č.]],'3. REGISTRACE'!B:F,3,0)))</f>
        <v>-</v>
      </c>
      <c r="F203" s="43" t="str">
        <f>IF(ISBLANK(Tabulka4[[#This Row],[start. č.]]),"-",IF(Tabulka4[[#This Row],[příjmení a jméno]]="start. č. nebylo registrováno!","-",IF(VLOOKUP(Tabulka4[[#This Row],[start. č.]],'3. REGISTRACE'!B:F,4,0)=0,"-",VLOOKUP(Tabulka4[[#This Row],[start. č.]],'3. REGISTRACE'!B:F,4,0))))</f>
        <v>-</v>
      </c>
      <c r="G203" s="17" t="str">
        <f>IF(ISBLANK(Tabulka4[[#This Row],[start. č.]]),"-",IF(Tabulka4[[#This Row],[příjmení a jméno]]="start. č. nebylo registrováno!","-",IF(VLOOKUP(Tabulka4[[#This Row],[start. č.]],'3. REGISTRACE'!B:F,5,0)=0,"-",VLOOKUP(Tabulka4[[#This Row],[start. č.]],'3. REGISTRACE'!B:F,5,0))))</f>
        <v>-</v>
      </c>
      <c r="H203" s="49"/>
      <c r="I203" s="45"/>
      <c r="J203" s="50"/>
      <c r="K203" s="39">
        <f>TIME(Tabulka4[[#This Row],[hod]],Tabulka4[[#This Row],[min]],Tabulka4[[#This Row],[sek]])</f>
        <v>0</v>
      </c>
      <c r="L203" s="17" t="str">
        <f>IF(ISBLANK(Tabulka4[[#This Row],[start. č.]]),"-",IF(Tabulka4[[#This Row],[příjmení a jméno]]="start. č. nebylo registrováno!","-",IF(VLOOKUP(Tabulka4[[#This Row],[start. č.]],'3. REGISTRACE'!B:G,6,0)=0,"-",VLOOKUP(Tabulka4[[#This Row],[start. č.]],'3. REGISTRACE'!B:G,6,0))))</f>
        <v>-</v>
      </c>
      <c r="M203" s="41" t="str">
        <f>IF(Tabulka4[[#This Row],[kategorie]]="-","-",COUNTIFS(G$10:G203,Tabulka4[[#This Row],[m/ž]],L$10:L203,Tabulka4[[#This Row],[kategorie]]))</f>
        <v>-</v>
      </c>
      <c r="N203" s="54" t="str">
        <f>IF(AND(ISBLANK(H203),ISBLANK(I203),ISBLANK(J203)),"-",IF(K203&gt;=MAX(K$10:K203),"ok","chyba!!!"))</f>
        <v>-</v>
      </c>
    </row>
    <row r="204" spans="2:14" x14ac:dyDescent="0.2">
      <c r="B204" s="41">
        <v>195</v>
      </c>
      <c r="C204" s="42"/>
      <c r="D204" s="20" t="str">
        <f>IF(ISBLANK(Tabulka4[[#This Row],[start. č.]]),"-",IF(ISERROR(VLOOKUP(Tabulka4[[#This Row],[start. č.]],'3. REGISTRACE'!B:F,2,0)),"start. č. nebylo registrováno!",VLOOKUP(Tabulka4[[#This Row],[start. č.]],'3. REGISTRACE'!B:F,2,0)))</f>
        <v>-</v>
      </c>
      <c r="E204" s="17" t="str">
        <f>IF(ISBLANK(Tabulka4[[#This Row],[start. č.]]),"-",IF(ISERROR(VLOOKUP(Tabulka4[[#This Row],[start. č.]],'3. REGISTRACE'!B:F,3,0)),"-",VLOOKUP(Tabulka4[[#This Row],[start. č.]],'3. REGISTRACE'!B:F,3,0)))</f>
        <v>-</v>
      </c>
      <c r="F204" s="43" t="str">
        <f>IF(ISBLANK(Tabulka4[[#This Row],[start. č.]]),"-",IF(Tabulka4[[#This Row],[příjmení a jméno]]="start. č. nebylo registrováno!","-",IF(VLOOKUP(Tabulka4[[#This Row],[start. č.]],'3. REGISTRACE'!B:F,4,0)=0,"-",VLOOKUP(Tabulka4[[#This Row],[start. č.]],'3. REGISTRACE'!B:F,4,0))))</f>
        <v>-</v>
      </c>
      <c r="G204" s="17" t="str">
        <f>IF(ISBLANK(Tabulka4[[#This Row],[start. č.]]),"-",IF(Tabulka4[[#This Row],[příjmení a jméno]]="start. č. nebylo registrováno!","-",IF(VLOOKUP(Tabulka4[[#This Row],[start. č.]],'3. REGISTRACE'!B:F,5,0)=0,"-",VLOOKUP(Tabulka4[[#This Row],[start. č.]],'3. REGISTRACE'!B:F,5,0))))</f>
        <v>-</v>
      </c>
      <c r="H204" s="49"/>
      <c r="I204" s="45"/>
      <c r="J204" s="50"/>
      <c r="K204" s="39">
        <f>TIME(Tabulka4[[#This Row],[hod]],Tabulka4[[#This Row],[min]],Tabulka4[[#This Row],[sek]])</f>
        <v>0</v>
      </c>
      <c r="L204" s="17" t="str">
        <f>IF(ISBLANK(Tabulka4[[#This Row],[start. č.]]),"-",IF(Tabulka4[[#This Row],[příjmení a jméno]]="start. č. nebylo registrováno!","-",IF(VLOOKUP(Tabulka4[[#This Row],[start. č.]],'3. REGISTRACE'!B:G,6,0)=0,"-",VLOOKUP(Tabulka4[[#This Row],[start. č.]],'3. REGISTRACE'!B:G,6,0))))</f>
        <v>-</v>
      </c>
      <c r="M204" s="41" t="str">
        <f>IF(Tabulka4[[#This Row],[kategorie]]="-","-",COUNTIFS(G$10:G204,Tabulka4[[#This Row],[m/ž]],L$10:L204,Tabulka4[[#This Row],[kategorie]]))</f>
        <v>-</v>
      </c>
      <c r="N204" s="54" t="str">
        <f>IF(AND(ISBLANK(H204),ISBLANK(I204),ISBLANK(J204)),"-",IF(K204&gt;=MAX(K$10:K204),"ok","chyba!!!"))</f>
        <v>-</v>
      </c>
    </row>
    <row r="205" spans="2:14" x14ac:dyDescent="0.2">
      <c r="B205" s="41">
        <v>196</v>
      </c>
      <c r="C205" s="42"/>
      <c r="D205" s="20" t="str">
        <f>IF(ISBLANK(Tabulka4[[#This Row],[start. č.]]),"-",IF(ISERROR(VLOOKUP(Tabulka4[[#This Row],[start. č.]],'3. REGISTRACE'!B:F,2,0)),"start. č. nebylo registrováno!",VLOOKUP(Tabulka4[[#This Row],[start. č.]],'3. REGISTRACE'!B:F,2,0)))</f>
        <v>-</v>
      </c>
      <c r="E205" s="17" t="str">
        <f>IF(ISBLANK(Tabulka4[[#This Row],[start. č.]]),"-",IF(ISERROR(VLOOKUP(Tabulka4[[#This Row],[start. č.]],'3. REGISTRACE'!B:F,3,0)),"-",VLOOKUP(Tabulka4[[#This Row],[start. č.]],'3. REGISTRACE'!B:F,3,0)))</f>
        <v>-</v>
      </c>
      <c r="F205" s="43" t="str">
        <f>IF(ISBLANK(Tabulka4[[#This Row],[start. č.]]),"-",IF(Tabulka4[[#This Row],[příjmení a jméno]]="start. č. nebylo registrováno!","-",IF(VLOOKUP(Tabulka4[[#This Row],[start. č.]],'3. REGISTRACE'!B:F,4,0)=0,"-",VLOOKUP(Tabulka4[[#This Row],[start. č.]],'3. REGISTRACE'!B:F,4,0))))</f>
        <v>-</v>
      </c>
      <c r="G205" s="17" t="str">
        <f>IF(ISBLANK(Tabulka4[[#This Row],[start. č.]]),"-",IF(Tabulka4[[#This Row],[příjmení a jméno]]="start. č. nebylo registrováno!","-",IF(VLOOKUP(Tabulka4[[#This Row],[start. č.]],'3. REGISTRACE'!B:F,5,0)=0,"-",VLOOKUP(Tabulka4[[#This Row],[start. č.]],'3. REGISTRACE'!B:F,5,0))))</f>
        <v>-</v>
      </c>
      <c r="H205" s="49"/>
      <c r="I205" s="45"/>
      <c r="J205" s="50"/>
      <c r="K205" s="39">
        <f>TIME(Tabulka4[[#This Row],[hod]],Tabulka4[[#This Row],[min]],Tabulka4[[#This Row],[sek]])</f>
        <v>0</v>
      </c>
      <c r="L205" s="17" t="str">
        <f>IF(ISBLANK(Tabulka4[[#This Row],[start. č.]]),"-",IF(Tabulka4[[#This Row],[příjmení a jméno]]="start. č. nebylo registrováno!","-",IF(VLOOKUP(Tabulka4[[#This Row],[start. č.]],'3. REGISTRACE'!B:G,6,0)=0,"-",VLOOKUP(Tabulka4[[#This Row],[start. č.]],'3. REGISTRACE'!B:G,6,0))))</f>
        <v>-</v>
      </c>
      <c r="M205" s="41" t="str">
        <f>IF(Tabulka4[[#This Row],[kategorie]]="-","-",COUNTIFS(G$10:G205,Tabulka4[[#This Row],[m/ž]],L$10:L205,Tabulka4[[#This Row],[kategorie]]))</f>
        <v>-</v>
      </c>
      <c r="N205" s="54" t="str">
        <f>IF(AND(ISBLANK(H205),ISBLANK(I205),ISBLANK(J205)),"-",IF(K205&gt;=MAX(K$10:K205),"ok","chyba!!!"))</f>
        <v>-</v>
      </c>
    </row>
    <row r="206" spans="2:14" x14ac:dyDescent="0.2">
      <c r="B206" s="41">
        <v>197</v>
      </c>
      <c r="C206" s="42"/>
      <c r="D206" s="20" t="str">
        <f>IF(ISBLANK(Tabulka4[[#This Row],[start. č.]]),"-",IF(ISERROR(VLOOKUP(Tabulka4[[#This Row],[start. č.]],'3. REGISTRACE'!B:F,2,0)),"start. č. nebylo registrováno!",VLOOKUP(Tabulka4[[#This Row],[start. č.]],'3. REGISTRACE'!B:F,2,0)))</f>
        <v>-</v>
      </c>
      <c r="E206" s="17" t="str">
        <f>IF(ISBLANK(Tabulka4[[#This Row],[start. č.]]),"-",IF(ISERROR(VLOOKUP(Tabulka4[[#This Row],[start. č.]],'3. REGISTRACE'!B:F,3,0)),"-",VLOOKUP(Tabulka4[[#This Row],[start. č.]],'3. REGISTRACE'!B:F,3,0)))</f>
        <v>-</v>
      </c>
      <c r="F206" s="43" t="str">
        <f>IF(ISBLANK(Tabulka4[[#This Row],[start. č.]]),"-",IF(Tabulka4[[#This Row],[příjmení a jméno]]="start. č. nebylo registrováno!","-",IF(VLOOKUP(Tabulka4[[#This Row],[start. č.]],'3. REGISTRACE'!B:F,4,0)=0,"-",VLOOKUP(Tabulka4[[#This Row],[start. č.]],'3. REGISTRACE'!B:F,4,0))))</f>
        <v>-</v>
      </c>
      <c r="G206" s="17" t="str">
        <f>IF(ISBLANK(Tabulka4[[#This Row],[start. č.]]),"-",IF(Tabulka4[[#This Row],[příjmení a jméno]]="start. č. nebylo registrováno!","-",IF(VLOOKUP(Tabulka4[[#This Row],[start. č.]],'3. REGISTRACE'!B:F,5,0)=0,"-",VLOOKUP(Tabulka4[[#This Row],[start. č.]],'3. REGISTRACE'!B:F,5,0))))</f>
        <v>-</v>
      </c>
      <c r="H206" s="49"/>
      <c r="I206" s="45"/>
      <c r="J206" s="50"/>
      <c r="K206" s="39">
        <f>TIME(Tabulka4[[#This Row],[hod]],Tabulka4[[#This Row],[min]],Tabulka4[[#This Row],[sek]])</f>
        <v>0</v>
      </c>
      <c r="L206" s="17" t="str">
        <f>IF(ISBLANK(Tabulka4[[#This Row],[start. č.]]),"-",IF(Tabulka4[[#This Row],[příjmení a jméno]]="start. č. nebylo registrováno!","-",IF(VLOOKUP(Tabulka4[[#This Row],[start. č.]],'3. REGISTRACE'!B:G,6,0)=0,"-",VLOOKUP(Tabulka4[[#This Row],[start. č.]],'3. REGISTRACE'!B:G,6,0))))</f>
        <v>-</v>
      </c>
      <c r="M206" s="41" t="str">
        <f>IF(Tabulka4[[#This Row],[kategorie]]="-","-",COUNTIFS(G$10:G206,Tabulka4[[#This Row],[m/ž]],L$10:L206,Tabulka4[[#This Row],[kategorie]]))</f>
        <v>-</v>
      </c>
      <c r="N206" s="54" t="str">
        <f>IF(AND(ISBLANK(H206),ISBLANK(I206),ISBLANK(J206)),"-",IF(K206&gt;=MAX(K$10:K206),"ok","chyba!!!"))</f>
        <v>-</v>
      </c>
    </row>
    <row r="207" spans="2:14" x14ac:dyDescent="0.2">
      <c r="B207" s="41">
        <v>198</v>
      </c>
      <c r="C207" s="42"/>
      <c r="D207" s="20" t="str">
        <f>IF(ISBLANK(Tabulka4[[#This Row],[start. č.]]),"-",IF(ISERROR(VLOOKUP(Tabulka4[[#This Row],[start. č.]],'3. REGISTRACE'!B:F,2,0)),"start. č. nebylo registrováno!",VLOOKUP(Tabulka4[[#This Row],[start. č.]],'3. REGISTRACE'!B:F,2,0)))</f>
        <v>-</v>
      </c>
      <c r="E207" s="17" t="str">
        <f>IF(ISBLANK(Tabulka4[[#This Row],[start. č.]]),"-",IF(ISERROR(VLOOKUP(Tabulka4[[#This Row],[start. č.]],'3. REGISTRACE'!B:F,3,0)),"-",VLOOKUP(Tabulka4[[#This Row],[start. č.]],'3. REGISTRACE'!B:F,3,0)))</f>
        <v>-</v>
      </c>
      <c r="F207" s="43" t="str">
        <f>IF(ISBLANK(Tabulka4[[#This Row],[start. č.]]),"-",IF(Tabulka4[[#This Row],[příjmení a jméno]]="start. č. nebylo registrováno!","-",IF(VLOOKUP(Tabulka4[[#This Row],[start. č.]],'3. REGISTRACE'!B:F,4,0)=0,"-",VLOOKUP(Tabulka4[[#This Row],[start. č.]],'3. REGISTRACE'!B:F,4,0))))</f>
        <v>-</v>
      </c>
      <c r="G207" s="17" t="str">
        <f>IF(ISBLANK(Tabulka4[[#This Row],[start. č.]]),"-",IF(Tabulka4[[#This Row],[příjmení a jméno]]="start. č. nebylo registrováno!","-",IF(VLOOKUP(Tabulka4[[#This Row],[start. č.]],'3. REGISTRACE'!B:F,5,0)=0,"-",VLOOKUP(Tabulka4[[#This Row],[start. č.]],'3. REGISTRACE'!B:F,5,0))))</f>
        <v>-</v>
      </c>
      <c r="H207" s="49"/>
      <c r="I207" s="45"/>
      <c r="J207" s="50"/>
      <c r="K207" s="39">
        <f>TIME(Tabulka4[[#This Row],[hod]],Tabulka4[[#This Row],[min]],Tabulka4[[#This Row],[sek]])</f>
        <v>0</v>
      </c>
      <c r="L207" s="17" t="str">
        <f>IF(ISBLANK(Tabulka4[[#This Row],[start. č.]]),"-",IF(Tabulka4[[#This Row],[příjmení a jméno]]="start. č. nebylo registrováno!","-",IF(VLOOKUP(Tabulka4[[#This Row],[start. č.]],'3. REGISTRACE'!B:G,6,0)=0,"-",VLOOKUP(Tabulka4[[#This Row],[start. č.]],'3. REGISTRACE'!B:G,6,0))))</f>
        <v>-</v>
      </c>
      <c r="M207" s="41" t="str">
        <f>IF(Tabulka4[[#This Row],[kategorie]]="-","-",COUNTIFS(G$10:G207,Tabulka4[[#This Row],[m/ž]],L$10:L207,Tabulka4[[#This Row],[kategorie]]))</f>
        <v>-</v>
      </c>
      <c r="N207" s="54" t="str">
        <f>IF(AND(ISBLANK(H207),ISBLANK(I207),ISBLANK(J207)),"-",IF(K207&gt;=MAX(K$10:K207),"ok","chyba!!!"))</f>
        <v>-</v>
      </c>
    </row>
    <row r="208" spans="2:14" x14ac:dyDescent="0.2">
      <c r="B208" s="41">
        <v>199</v>
      </c>
      <c r="C208" s="42"/>
      <c r="D208" s="20" t="str">
        <f>IF(ISBLANK(Tabulka4[[#This Row],[start. č.]]),"-",IF(ISERROR(VLOOKUP(Tabulka4[[#This Row],[start. č.]],'3. REGISTRACE'!B:F,2,0)),"start. č. nebylo registrováno!",VLOOKUP(Tabulka4[[#This Row],[start. č.]],'3. REGISTRACE'!B:F,2,0)))</f>
        <v>-</v>
      </c>
      <c r="E208" s="17" t="str">
        <f>IF(ISBLANK(Tabulka4[[#This Row],[start. č.]]),"-",IF(ISERROR(VLOOKUP(Tabulka4[[#This Row],[start. č.]],'3. REGISTRACE'!B:F,3,0)),"-",VLOOKUP(Tabulka4[[#This Row],[start. č.]],'3. REGISTRACE'!B:F,3,0)))</f>
        <v>-</v>
      </c>
      <c r="F208" s="43" t="str">
        <f>IF(ISBLANK(Tabulka4[[#This Row],[start. č.]]),"-",IF(Tabulka4[[#This Row],[příjmení a jméno]]="start. č. nebylo registrováno!","-",IF(VLOOKUP(Tabulka4[[#This Row],[start. č.]],'3. REGISTRACE'!B:F,4,0)=0,"-",VLOOKUP(Tabulka4[[#This Row],[start. č.]],'3. REGISTRACE'!B:F,4,0))))</f>
        <v>-</v>
      </c>
      <c r="G208" s="17" t="str">
        <f>IF(ISBLANK(Tabulka4[[#This Row],[start. č.]]),"-",IF(Tabulka4[[#This Row],[příjmení a jméno]]="start. č. nebylo registrováno!","-",IF(VLOOKUP(Tabulka4[[#This Row],[start. č.]],'3. REGISTRACE'!B:F,5,0)=0,"-",VLOOKUP(Tabulka4[[#This Row],[start. č.]],'3. REGISTRACE'!B:F,5,0))))</f>
        <v>-</v>
      </c>
      <c r="H208" s="49"/>
      <c r="I208" s="45"/>
      <c r="J208" s="50"/>
      <c r="K208" s="39">
        <f>TIME(Tabulka4[[#This Row],[hod]],Tabulka4[[#This Row],[min]],Tabulka4[[#This Row],[sek]])</f>
        <v>0</v>
      </c>
      <c r="L208" s="17" t="str">
        <f>IF(ISBLANK(Tabulka4[[#This Row],[start. č.]]),"-",IF(Tabulka4[[#This Row],[příjmení a jméno]]="start. č. nebylo registrováno!","-",IF(VLOOKUP(Tabulka4[[#This Row],[start. č.]],'3. REGISTRACE'!B:G,6,0)=0,"-",VLOOKUP(Tabulka4[[#This Row],[start. č.]],'3. REGISTRACE'!B:G,6,0))))</f>
        <v>-</v>
      </c>
      <c r="M208" s="41" t="str">
        <f>IF(Tabulka4[[#This Row],[kategorie]]="-","-",COUNTIFS(G$10:G208,Tabulka4[[#This Row],[m/ž]],L$10:L208,Tabulka4[[#This Row],[kategorie]]))</f>
        <v>-</v>
      </c>
      <c r="N208" s="54" t="str">
        <f>IF(AND(ISBLANK(H208),ISBLANK(I208),ISBLANK(J208)),"-",IF(K208&gt;=MAX(K$10:K208),"ok","chyba!!!"))</f>
        <v>-</v>
      </c>
    </row>
    <row r="209" spans="2:14" x14ac:dyDescent="0.2">
      <c r="B209" s="41">
        <v>200</v>
      </c>
      <c r="C209" s="42"/>
      <c r="D209" s="20" t="str">
        <f>IF(ISBLANK(Tabulka4[[#This Row],[start. č.]]),"-",IF(ISERROR(VLOOKUP(Tabulka4[[#This Row],[start. č.]],'3. REGISTRACE'!B:F,2,0)),"start. č. nebylo registrováno!",VLOOKUP(Tabulka4[[#This Row],[start. č.]],'3. REGISTRACE'!B:F,2,0)))</f>
        <v>-</v>
      </c>
      <c r="E209" s="17" t="str">
        <f>IF(ISBLANK(Tabulka4[[#This Row],[start. č.]]),"-",IF(ISERROR(VLOOKUP(Tabulka4[[#This Row],[start. č.]],'3. REGISTRACE'!B:F,3,0)),"-",VLOOKUP(Tabulka4[[#This Row],[start. č.]],'3. REGISTRACE'!B:F,3,0)))</f>
        <v>-</v>
      </c>
      <c r="F209" s="43" t="str">
        <f>IF(ISBLANK(Tabulka4[[#This Row],[start. č.]]),"-",IF(Tabulka4[[#This Row],[příjmení a jméno]]="start. č. nebylo registrováno!","-",IF(VLOOKUP(Tabulka4[[#This Row],[start. č.]],'3. REGISTRACE'!B:F,4,0)=0,"-",VLOOKUP(Tabulka4[[#This Row],[start. č.]],'3. REGISTRACE'!B:F,4,0))))</f>
        <v>-</v>
      </c>
      <c r="G209" s="17" t="str">
        <f>IF(ISBLANK(Tabulka4[[#This Row],[start. č.]]),"-",IF(Tabulka4[[#This Row],[příjmení a jméno]]="start. č. nebylo registrováno!","-",IF(VLOOKUP(Tabulka4[[#This Row],[start. č.]],'3. REGISTRACE'!B:F,5,0)=0,"-",VLOOKUP(Tabulka4[[#This Row],[start. č.]],'3. REGISTRACE'!B:F,5,0))))</f>
        <v>-</v>
      </c>
      <c r="H209" s="49"/>
      <c r="I209" s="45"/>
      <c r="J209" s="50"/>
      <c r="K209" s="39">
        <f>TIME(Tabulka4[[#This Row],[hod]],Tabulka4[[#This Row],[min]],Tabulka4[[#This Row],[sek]])</f>
        <v>0</v>
      </c>
      <c r="L209" s="17" t="str">
        <f>IF(ISBLANK(Tabulka4[[#This Row],[start. č.]]),"-",IF(Tabulka4[[#This Row],[příjmení a jméno]]="start. č. nebylo registrováno!","-",IF(VLOOKUP(Tabulka4[[#This Row],[start. č.]],'3. REGISTRACE'!B:G,6,0)=0,"-",VLOOKUP(Tabulka4[[#This Row],[start. č.]],'3. REGISTRACE'!B:G,6,0))))</f>
        <v>-</v>
      </c>
      <c r="M209" s="41" t="str">
        <f>IF(Tabulka4[[#This Row],[kategorie]]="-","-",COUNTIFS(G$10:G209,Tabulka4[[#This Row],[m/ž]],L$10:L209,Tabulka4[[#This Row],[kategorie]]))</f>
        <v>-</v>
      </c>
      <c r="N209" s="54" t="str">
        <f>IF(AND(ISBLANK(H209),ISBLANK(I209),ISBLANK(J209)),"-",IF(K209&gt;=MAX(K$10:K209),"ok","chyba!!!"))</f>
        <v>-</v>
      </c>
    </row>
    <row r="210" spans="2:14" x14ac:dyDescent="0.2">
      <c r="B210" s="41">
        <v>201</v>
      </c>
      <c r="C210" s="42"/>
      <c r="D210" s="20" t="str">
        <f>IF(ISBLANK(Tabulka4[[#This Row],[start. č.]]),"-",IF(ISERROR(VLOOKUP(Tabulka4[[#This Row],[start. č.]],'3. REGISTRACE'!B:F,2,0)),"start. č. nebylo registrováno!",VLOOKUP(Tabulka4[[#This Row],[start. č.]],'3. REGISTRACE'!B:F,2,0)))</f>
        <v>-</v>
      </c>
      <c r="E210" s="17" t="str">
        <f>IF(ISBLANK(Tabulka4[[#This Row],[start. č.]]),"-",IF(ISERROR(VLOOKUP(Tabulka4[[#This Row],[start. č.]],'3. REGISTRACE'!B:F,3,0)),"-",VLOOKUP(Tabulka4[[#This Row],[start. č.]],'3. REGISTRACE'!B:F,3,0)))</f>
        <v>-</v>
      </c>
      <c r="F210" s="43" t="str">
        <f>IF(ISBLANK(Tabulka4[[#This Row],[start. č.]]),"-",IF(Tabulka4[[#This Row],[příjmení a jméno]]="start. č. nebylo registrováno!","-",IF(VLOOKUP(Tabulka4[[#This Row],[start. č.]],'3. REGISTRACE'!B:F,4,0)=0,"-",VLOOKUP(Tabulka4[[#This Row],[start. č.]],'3. REGISTRACE'!B:F,4,0))))</f>
        <v>-</v>
      </c>
      <c r="G210" s="17" t="str">
        <f>IF(ISBLANK(Tabulka4[[#This Row],[start. č.]]),"-",IF(Tabulka4[[#This Row],[příjmení a jméno]]="start. č. nebylo registrováno!","-",IF(VLOOKUP(Tabulka4[[#This Row],[start. č.]],'3. REGISTRACE'!B:F,5,0)=0,"-",VLOOKUP(Tabulka4[[#This Row],[start. č.]],'3. REGISTRACE'!B:F,5,0))))</f>
        <v>-</v>
      </c>
      <c r="H210" s="49"/>
      <c r="I210" s="45"/>
      <c r="J210" s="50"/>
      <c r="K210" s="39">
        <f>TIME(Tabulka4[[#This Row],[hod]],Tabulka4[[#This Row],[min]],Tabulka4[[#This Row],[sek]])</f>
        <v>0</v>
      </c>
      <c r="L210" s="17" t="str">
        <f>IF(ISBLANK(Tabulka4[[#This Row],[start. č.]]),"-",IF(Tabulka4[[#This Row],[příjmení a jméno]]="start. č. nebylo registrováno!","-",IF(VLOOKUP(Tabulka4[[#This Row],[start. č.]],'3. REGISTRACE'!B:G,6,0)=0,"-",VLOOKUP(Tabulka4[[#This Row],[start. č.]],'3. REGISTRACE'!B:G,6,0))))</f>
        <v>-</v>
      </c>
      <c r="M210" s="41" t="str">
        <f>IF(Tabulka4[[#This Row],[kategorie]]="-","-",COUNTIFS(G$10:G210,Tabulka4[[#This Row],[m/ž]],L$10:L210,Tabulka4[[#This Row],[kategorie]]))</f>
        <v>-</v>
      </c>
      <c r="N210" s="54" t="str">
        <f>IF(AND(ISBLANK(H210),ISBLANK(I210),ISBLANK(J210)),"-",IF(K210&gt;=MAX(K$10:K210),"ok","chyba!!!"))</f>
        <v>-</v>
      </c>
    </row>
    <row r="211" spans="2:14" x14ac:dyDescent="0.2">
      <c r="B211" s="41">
        <v>202</v>
      </c>
      <c r="C211" s="42"/>
      <c r="D211" s="20" t="str">
        <f>IF(ISBLANK(Tabulka4[[#This Row],[start. č.]]),"-",IF(ISERROR(VLOOKUP(Tabulka4[[#This Row],[start. č.]],'3. REGISTRACE'!B:F,2,0)),"start. č. nebylo registrováno!",VLOOKUP(Tabulka4[[#This Row],[start. č.]],'3. REGISTRACE'!B:F,2,0)))</f>
        <v>-</v>
      </c>
      <c r="E211" s="17" t="str">
        <f>IF(ISBLANK(Tabulka4[[#This Row],[start. č.]]),"-",IF(ISERROR(VLOOKUP(Tabulka4[[#This Row],[start. č.]],'3. REGISTRACE'!B:F,3,0)),"-",VLOOKUP(Tabulka4[[#This Row],[start. č.]],'3. REGISTRACE'!B:F,3,0)))</f>
        <v>-</v>
      </c>
      <c r="F211" s="43" t="str">
        <f>IF(ISBLANK(Tabulka4[[#This Row],[start. č.]]),"-",IF(Tabulka4[[#This Row],[příjmení a jméno]]="start. č. nebylo registrováno!","-",IF(VLOOKUP(Tabulka4[[#This Row],[start. č.]],'3. REGISTRACE'!B:F,4,0)=0,"-",VLOOKUP(Tabulka4[[#This Row],[start. č.]],'3. REGISTRACE'!B:F,4,0))))</f>
        <v>-</v>
      </c>
      <c r="G211" s="17" t="str">
        <f>IF(ISBLANK(Tabulka4[[#This Row],[start. č.]]),"-",IF(Tabulka4[[#This Row],[příjmení a jméno]]="start. č. nebylo registrováno!","-",IF(VLOOKUP(Tabulka4[[#This Row],[start. č.]],'3. REGISTRACE'!B:F,5,0)=0,"-",VLOOKUP(Tabulka4[[#This Row],[start. č.]],'3. REGISTRACE'!B:F,5,0))))</f>
        <v>-</v>
      </c>
      <c r="H211" s="49"/>
      <c r="I211" s="45"/>
      <c r="J211" s="50"/>
      <c r="K211" s="39">
        <f>TIME(Tabulka4[[#This Row],[hod]],Tabulka4[[#This Row],[min]],Tabulka4[[#This Row],[sek]])</f>
        <v>0</v>
      </c>
      <c r="L211" s="17" t="str">
        <f>IF(ISBLANK(Tabulka4[[#This Row],[start. č.]]),"-",IF(Tabulka4[[#This Row],[příjmení a jméno]]="start. č. nebylo registrováno!","-",IF(VLOOKUP(Tabulka4[[#This Row],[start. č.]],'3. REGISTRACE'!B:G,6,0)=0,"-",VLOOKUP(Tabulka4[[#This Row],[start. č.]],'3. REGISTRACE'!B:G,6,0))))</f>
        <v>-</v>
      </c>
      <c r="M211" s="41" t="str">
        <f>IF(Tabulka4[[#This Row],[kategorie]]="-","-",COUNTIFS(G$10:G211,Tabulka4[[#This Row],[m/ž]],L$10:L211,Tabulka4[[#This Row],[kategorie]]))</f>
        <v>-</v>
      </c>
      <c r="N211" s="54" t="str">
        <f>IF(AND(ISBLANK(H211),ISBLANK(I211),ISBLANK(J211)),"-",IF(K211&gt;=MAX(K$10:K211),"ok","chyba!!!"))</f>
        <v>-</v>
      </c>
    </row>
    <row r="212" spans="2:14" x14ac:dyDescent="0.2">
      <c r="B212" s="41">
        <v>203</v>
      </c>
      <c r="C212" s="42"/>
      <c r="D212" s="20" t="str">
        <f>IF(ISBLANK(Tabulka4[[#This Row],[start. č.]]),"-",IF(ISERROR(VLOOKUP(Tabulka4[[#This Row],[start. č.]],'3. REGISTRACE'!B:F,2,0)),"start. č. nebylo registrováno!",VLOOKUP(Tabulka4[[#This Row],[start. č.]],'3. REGISTRACE'!B:F,2,0)))</f>
        <v>-</v>
      </c>
      <c r="E212" s="17" t="str">
        <f>IF(ISBLANK(Tabulka4[[#This Row],[start. č.]]),"-",IF(ISERROR(VLOOKUP(Tabulka4[[#This Row],[start. č.]],'3. REGISTRACE'!B:F,3,0)),"-",VLOOKUP(Tabulka4[[#This Row],[start. č.]],'3. REGISTRACE'!B:F,3,0)))</f>
        <v>-</v>
      </c>
      <c r="F212" s="43" t="str">
        <f>IF(ISBLANK(Tabulka4[[#This Row],[start. č.]]),"-",IF(Tabulka4[[#This Row],[příjmení a jméno]]="start. č. nebylo registrováno!","-",IF(VLOOKUP(Tabulka4[[#This Row],[start. č.]],'3. REGISTRACE'!B:F,4,0)=0,"-",VLOOKUP(Tabulka4[[#This Row],[start. č.]],'3. REGISTRACE'!B:F,4,0))))</f>
        <v>-</v>
      </c>
      <c r="G212" s="17" t="str">
        <f>IF(ISBLANK(Tabulka4[[#This Row],[start. č.]]),"-",IF(Tabulka4[[#This Row],[příjmení a jméno]]="start. č. nebylo registrováno!","-",IF(VLOOKUP(Tabulka4[[#This Row],[start. č.]],'3. REGISTRACE'!B:F,5,0)=0,"-",VLOOKUP(Tabulka4[[#This Row],[start. č.]],'3. REGISTRACE'!B:F,5,0))))</f>
        <v>-</v>
      </c>
      <c r="H212" s="49"/>
      <c r="I212" s="45"/>
      <c r="J212" s="50"/>
      <c r="K212" s="39">
        <f>TIME(Tabulka4[[#This Row],[hod]],Tabulka4[[#This Row],[min]],Tabulka4[[#This Row],[sek]])</f>
        <v>0</v>
      </c>
      <c r="L212" s="17" t="str">
        <f>IF(ISBLANK(Tabulka4[[#This Row],[start. č.]]),"-",IF(Tabulka4[[#This Row],[příjmení a jméno]]="start. č. nebylo registrováno!","-",IF(VLOOKUP(Tabulka4[[#This Row],[start. č.]],'3. REGISTRACE'!B:G,6,0)=0,"-",VLOOKUP(Tabulka4[[#This Row],[start. č.]],'3. REGISTRACE'!B:G,6,0))))</f>
        <v>-</v>
      </c>
      <c r="M212" s="41" t="str">
        <f>IF(Tabulka4[[#This Row],[kategorie]]="-","-",COUNTIFS(G$10:G212,Tabulka4[[#This Row],[m/ž]],L$10:L212,Tabulka4[[#This Row],[kategorie]]))</f>
        <v>-</v>
      </c>
      <c r="N212" s="54" t="str">
        <f>IF(AND(ISBLANK(H212),ISBLANK(I212),ISBLANK(J212)),"-",IF(K212&gt;=MAX(K$10:K212),"ok","chyba!!!"))</f>
        <v>-</v>
      </c>
    </row>
    <row r="213" spans="2:14" x14ac:dyDescent="0.2">
      <c r="B213" s="41">
        <v>204</v>
      </c>
      <c r="C213" s="42"/>
      <c r="D213" s="20" t="str">
        <f>IF(ISBLANK(Tabulka4[[#This Row],[start. č.]]),"-",IF(ISERROR(VLOOKUP(Tabulka4[[#This Row],[start. č.]],'3. REGISTRACE'!B:F,2,0)),"start. č. nebylo registrováno!",VLOOKUP(Tabulka4[[#This Row],[start. č.]],'3. REGISTRACE'!B:F,2,0)))</f>
        <v>-</v>
      </c>
      <c r="E213" s="17" t="str">
        <f>IF(ISBLANK(Tabulka4[[#This Row],[start. č.]]),"-",IF(ISERROR(VLOOKUP(Tabulka4[[#This Row],[start. č.]],'3. REGISTRACE'!B:F,3,0)),"-",VLOOKUP(Tabulka4[[#This Row],[start. č.]],'3. REGISTRACE'!B:F,3,0)))</f>
        <v>-</v>
      </c>
      <c r="F213" s="43" t="str">
        <f>IF(ISBLANK(Tabulka4[[#This Row],[start. č.]]),"-",IF(Tabulka4[[#This Row],[příjmení a jméno]]="start. č. nebylo registrováno!","-",IF(VLOOKUP(Tabulka4[[#This Row],[start. č.]],'3. REGISTRACE'!B:F,4,0)=0,"-",VLOOKUP(Tabulka4[[#This Row],[start. č.]],'3. REGISTRACE'!B:F,4,0))))</f>
        <v>-</v>
      </c>
      <c r="G213" s="17" t="str">
        <f>IF(ISBLANK(Tabulka4[[#This Row],[start. č.]]),"-",IF(Tabulka4[[#This Row],[příjmení a jméno]]="start. č. nebylo registrováno!","-",IF(VLOOKUP(Tabulka4[[#This Row],[start. č.]],'3. REGISTRACE'!B:F,5,0)=0,"-",VLOOKUP(Tabulka4[[#This Row],[start. č.]],'3. REGISTRACE'!B:F,5,0))))</f>
        <v>-</v>
      </c>
      <c r="H213" s="49"/>
      <c r="I213" s="45"/>
      <c r="J213" s="50"/>
      <c r="K213" s="39">
        <f>TIME(Tabulka4[[#This Row],[hod]],Tabulka4[[#This Row],[min]],Tabulka4[[#This Row],[sek]])</f>
        <v>0</v>
      </c>
      <c r="L213" s="17" t="str">
        <f>IF(ISBLANK(Tabulka4[[#This Row],[start. č.]]),"-",IF(Tabulka4[[#This Row],[příjmení a jméno]]="start. č. nebylo registrováno!","-",IF(VLOOKUP(Tabulka4[[#This Row],[start. č.]],'3. REGISTRACE'!B:G,6,0)=0,"-",VLOOKUP(Tabulka4[[#This Row],[start. č.]],'3. REGISTRACE'!B:G,6,0))))</f>
        <v>-</v>
      </c>
      <c r="M213" s="41" t="str">
        <f>IF(Tabulka4[[#This Row],[kategorie]]="-","-",COUNTIFS(G$10:G213,Tabulka4[[#This Row],[m/ž]],L$10:L213,Tabulka4[[#This Row],[kategorie]]))</f>
        <v>-</v>
      </c>
      <c r="N213" s="54" t="str">
        <f>IF(AND(ISBLANK(H213),ISBLANK(I213),ISBLANK(J213)),"-",IF(K213&gt;=MAX(K$10:K213),"ok","chyba!!!"))</f>
        <v>-</v>
      </c>
    </row>
    <row r="214" spans="2:14" x14ac:dyDescent="0.2">
      <c r="B214" s="41">
        <v>205</v>
      </c>
      <c r="C214" s="42"/>
      <c r="D214" s="20" t="str">
        <f>IF(ISBLANK(Tabulka4[[#This Row],[start. č.]]),"-",IF(ISERROR(VLOOKUP(Tabulka4[[#This Row],[start. č.]],'3. REGISTRACE'!B:F,2,0)),"start. č. nebylo registrováno!",VLOOKUP(Tabulka4[[#This Row],[start. č.]],'3. REGISTRACE'!B:F,2,0)))</f>
        <v>-</v>
      </c>
      <c r="E214" s="17" t="str">
        <f>IF(ISBLANK(Tabulka4[[#This Row],[start. č.]]),"-",IF(ISERROR(VLOOKUP(Tabulka4[[#This Row],[start. č.]],'3. REGISTRACE'!B:F,3,0)),"-",VLOOKUP(Tabulka4[[#This Row],[start. č.]],'3. REGISTRACE'!B:F,3,0)))</f>
        <v>-</v>
      </c>
      <c r="F214" s="43" t="str">
        <f>IF(ISBLANK(Tabulka4[[#This Row],[start. č.]]),"-",IF(Tabulka4[[#This Row],[příjmení a jméno]]="start. č. nebylo registrováno!","-",IF(VLOOKUP(Tabulka4[[#This Row],[start. č.]],'3. REGISTRACE'!B:F,4,0)=0,"-",VLOOKUP(Tabulka4[[#This Row],[start. č.]],'3. REGISTRACE'!B:F,4,0))))</f>
        <v>-</v>
      </c>
      <c r="G214" s="17" t="str">
        <f>IF(ISBLANK(Tabulka4[[#This Row],[start. č.]]),"-",IF(Tabulka4[[#This Row],[příjmení a jméno]]="start. č. nebylo registrováno!","-",IF(VLOOKUP(Tabulka4[[#This Row],[start. č.]],'3. REGISTRACE'!B:F,5,0)=0,"-",VLOOKUP(Tabulka4[[#This Row],[start. č.]],'3. REGISTRACE'!B:F,5,0))))</f>
        <v>-</v>
      </c>
      <c r="H214" s="49"/>
      <c r="I214" s="45"/>
      <c r="J214" s="50"/>
      <c r="K214" s="39">
        <f>TIME(Tabulka4[[#This Row],[hod]],Tabulka4[[#This Row],[min]],Tabulka4[[#This Row],[sek]])</f>
        <v>0</v>
      </c>
      <c r="L214" s="17" t="str">
        <f>IF(ISBLANK(Tabulka4[[#This Row],[start. č.]]),"-",IF(Tabulka4[[#This Row],[příjmení a jméno]]="start. č. nebylo registrováno!","-",IF(VLOOKUP(Tabulka4[[#This Row],[start. č.]],'3. REGISTRACE'!B:G,6,0)=0,"-",VLOOKUP(Tabulka4[[#This Row],[start. č.]],'3. REGISTRACE'!B:G,6,0))))</f>
        <v>-</v>
      </c>
      <c r="M214" s="41" t="str">
        <f>IF(Tabulka4[[#This Row],[kategorie]]="-","-",COUNTIFS(G$10:G214,Tabulka4[[#This Row],[m/ž]],L$10:L214,Tabulka4[[#This Row],[kategorie]]))</f>
        <v>-</v>
      </c>
      <c r="N214" s="54" t="str">
        <f>IF(AND(ISBLANK(H214),ISBLANK(I214),ISBLANK(J214)),"-",IF(K214&gt;=MAX(K$10:K214),"ok","chyba!!!"))</f>
        <v>-</v>
      </c>
    </row>
    <row r="215" spans="2:14" x14ac:dyDescent="0.2">
      <c r="B215" s="41">
        <v>206</v>
      </c>
      <c r="C215" s="42"/>
      <c r="D215" s="20" t="str">
        <f>IF(ISBLANK(Tabulka4[[#This Row],[start. č.]]),"-",IF(ISERROR(VLOOKUP(Tabulka4[[#This Row],[start. č.]],'3. REGISTRACE'!B:F,2,0)),"start. č. nebylo registrováno!",VLOOKUP(Tabulka4[[#This Row],[start. č.]],'3. REGISTRACE'!B:F,2,0)))</f>
        <v>-</v>
      </c>
      <c r="E215" s="17" t="str">
        <f>IF(ISBLANK(Tabulka4[[#This Row],[start. č.]]),"-",IF(ISERROR(VLOOKUP(Tabulka4[[#This Row],[start. č.]],'3. REGISTRACE'!B:F,3,0)),"-",VLOOKUP(Tabulka4[[#This Row],[start. č.]],'3. REGISTRACE'!B:F,3,0)))</f>
        <v>-</v>
      </c>
      <c r="F215" s="43" t="str">
        <f>IF(ISBLANK(Tabulka4[[#This Row],[start. č.]]),"-",IF(Tabulka4[[#This Row],[příjmení a jméno]]="start. č. nebylo registrováno!","-",IF(VLOOKUP(Tabulka4[[#This Row],[start. č.]],'3. REGISTRACE'!B:F,4,0)=0,"-",VLOOKUP(Tabulka4[[#This Row],[start. č.]],'3. REGISTRACE'!B:F,4,0))))</f>
        <v>-</v>
      </c>
      <c r="G215" s="17" t="str">
        <f>IF(ISBLANK(Tabulka4[[#This Row],[start. č.]]),"-",IF(Tabulka4[[#This Row],[příjmení a jméno]]="start. č. nebylo registrováno!","-",IF(VLOOKUP(Tabulka4[[#This Row],[start. č.]],'3. REGISTRACE'!B:F,5,0)=0,"-",VLOOKUP(Tabulka4[[#This Row],[start. č.]],'3. REGISTRACE'!B:F,5,0))))</f>
        <v>-</v>
      </c>
      <c r="H215" s="49"/>
      <c r="I215" s="45"/>
      <c r="J215" s="50"/>
      <c r="K215" s="39">
        <f>TIME(Tabulka4[[#This Row],[hod]],Tabulka4[[#This Row],[min]],Tabulka4[[#This Row],[sek]])</f>
        <v>0</v>
      </c>
      <c r="L215" s="17" t="str">
        <f>IF(ISBLANK(Tabulka4[[#This Row],[start. č.]]),"-",IF(Tabulka4[[#This Row],[příjmení a jméno]]="start. č. nebylo registrováno!","-",IF(VLOOKUP(Tabulka4[[#This Row],[start. č.]],'3. REGISTRACE'!B:G,6,0)=0,"-",VLOOKUP(Tabulka4[[#This Row],[start. č.]],'3. REGISTRACE'!B:G,6,0))))</f>
        <v>-</v>
      </c>
      <c r="M215" s="41" t="str">
        <f>IF(Tabulka4[[#This Row],[kategorie]]="-","-",COUNTIFS(G$10:G215,Tabulka4[[#This Row],[m/ž]],L$10:L215,Tabulka4[[#This Row],[kategorie]]))</f>
        <v>-</v>
      </c>
      <c r="N215" s="54" t="str">
        <f>IF(AND(ISBLANK(H215),ISBLANK(I215),ISBLANK(J215)),"-",IF(K215&gt;=MAX(K$10:K215),"ok","chyba!!!"))</f>
        <v>-</v>
      </c>
    </row>
    <row r="216" spans="2:14" x14ac:dyDescent="0.2">
      <c r="B216" s="41">
        <v>207</v>
      </c>
      <c r="C216" s="42"/>
      <c r="D216" s="20" t="str">
        <f>IF(ISBLANK(Tabulka4[[#This Row],[start. č.]]),"-",IF(ISERROR(VLOOKUP(Tabulka4[[#This Row],[start. č.]],'3. REGISTRACE'!B:F,2,0)),"start. č. nebylo registrováno!",VLOOKUP(Tabulka4[[#This Row],[start. č.]],'3. REGISTRACE'!B:F,2,0)))</f>
        <v>-</v>
      </c>
      <c r="E216" s="17" t="str">
        <f>IF(ISBLANK(Tabulka4[[#This Row],[start. č.]]),"-",IF(ISERROR(VLOOKUP(Tabulka4[[#This Row],[start. č.]],'3. REGISTRACE'!B:F,3,0)),"-",VLOOKUP(Tabulka4[[#This Row],[start. č.]],'3. REGISTRACE'!B:F,3,0)))</f>
        <v>-</v>
      </c>
      <c r="F216" s="43" t="str">
        <f>IF(ISBLANK(Tabulka4[[#This Row],[start. č.]]),"-",IF(Tabulka4[[#This Row],[příjmení a jméno]]="start. č. nebylo registrováno!","-",IF(VLOOKUP(Tabulka4[[#This Row],[start. č.]],'3. REGISTRACE'!B:F,4,0)=0,"-",VLOOKUP(Tabulka4[[#This Row],[start. č.]],'3. REGISTRACE'!B:F,4,0))))</f>
        <v>-</v>
      </c>
      <c r="G216" s="17" t="str">
        <f>IF(ISBLANK(Tabulka4[[#This Row],[start. č.]]),"-",IF(Tabulka4[[#This Row],[příjmení a jméno]]="start. č. nebylo registrováno!","-",IF(VLOOKUP(Tabulka4[[#This Row],[start. č.]],'3. REGISTRACE'!B:F,5,0)=0,"-",VLOOKUP(Tabulka4[[#This Row],[start. č.]],'3. REGISTRACE'!B:F,5,0))))</f>
        <v>-</v>
      </c>
      <c r="H216" s="49"/>
      <c r="I216" s="45"/>
      <c r="J216" s="50"/>
      <c r="K216" s="39">
        <f>TIME(Tabulka4[[#This Row],[hod]],Tabulka4[[#This Row],[min]],Tabulka4[[#This Row],[sek]])</f>
        <v>0</v>
      </c>
      <c r="L216" s="17" t="str">
        <f>IF(ISBLANK(Tabulka4[[#This Row],[start. č.]]),"-",IF(Tabulka4[[#This Row],[příjmení a jméno]]="start. č. nebylo registrováno!","-",IF(VLOOKUP(Tabulka4[[#This Row],[start. č.]],'3. REGISTRACE'!B:G,6,0)=0,"-",VLOOKUP(Tabulka4[[#This Row],[start. č.]],'3. REGISTRACE'!B:G,6,0))))</f>
        <v>-</v>
      </c>
      <c r="M216" s="41" t="str">
        <f>IF(Tabulka4[[#This Row],[kategorie]]="-","-",COUNTIFS(G$10:G216,Tabulka4[[#This Row],[m/ž]],L$10:L216,Tabulka4[[#This Row],[kategorie]]))</f>
        <v>-</v>
      </c>
      <c r="N216" s="54" t="str">
        <f>IF(AND(ISBLANK(H216),ISBLANK(I216),ISBLANK(J216)),"-",IF(K216&gt;=MAX(K$10:K216),"ok","chyba!!!"))</f>
        <v>-</v>
      </c>
    </row>
    <row r="217" spans="2:14" x14ac:dyDescent="0.2">
      <c r="B217" s="41">
        <v>208</v>
      </c>
      <c r="C217" s="42"/>
      <c r="D217" s="20" t="str">
        <f>IF(ISBLANK(Tabulka4[[#This Row],[start. č.]]),"-",IF(ISERROR(VLOOKUP(Tabulka4[[#This Row],[start. č.]],'3. REGISTRACE'!B:F,2,0)),"start. č. nebylo registrováno!",VLOOKUP(Tabulka4[[#This Row],[start. č.]],'3. REGISTRACE'!B:F,2,0)))</f>
        <v>-</v>
      </c>
      <c r="E217" s="17" t="str">
        <f>IF(ISBLANK(Tabulka4[[#This Row],[start. č.]]),"-",IF(ISERROR(VLOOKUP(Tabulka4[[#This Row],[start. č.]],'3. REGISTRACE'!B:F,3,0)),"-",VLOOKUP(Tabulka4[[#This Row],[start. č.]],'3. REGISTRACE'!B:F,3,0)))</f>
        <v>-</v>
      </c>
      <c r="F217" s="43" t="str">
        <f>IF(ISBLANK(Tabulka4[[#This Row],[start. č.]]),"-",IF(Tabulka4[[#This Row],[příjmení a jméno]]="start. č. nebylo registrováno!","-",IF(VLOOKUP(Tabulka4[[#This Row],[start. č.]],'3. REGISTRACE'!B:F,4,0)=0,"-",VLOOKUP(Tabulka4[[#This Row],[start. č.]],'3. REGISTRACE'!B:F,4,0))))</f>
        <v>-</v>
      </c>
      <c r="G217" s="17" t="str">
        <f>IF(ISBLANK(Tabulka4[[#This Row],[start. č.]]),"-",IF(Tabulka4[[#This Row],[příjmení a jméno]]="start. č. nebylo registrováno!","-",IF(VLOOKUP(Tabulka4[[#This Row],[start. č.]],'3. REGISTRACE'!B:F,5,0)=0,"-",VLOOKUP(Tabulka4[[#This Row],[start. č.]],'3. REGISTRACE'!B:F,5,0))))</f>
        <v>-</v>
      </c>
      <c r="H217" s="49"/>
      <c r="I217" s="45"/>
      <c r="J217" s="50"/>
      <c r="K217" s="39">
        <f>TIME(Tabulka4[[#This Row],[hod]],Tabulka4[[#This Row],[min]],Tabulka4[[#This Row],[sek]])</f>
        <v>0</v>
      </c>
      <c r="L217" s="17" t="str">
        <f>IF(ISBLANK(Tabulka4[[#This Row],[start. č.]]),"-",IF(Tabulka4[[#This Row],[příjmení a jméno]]="start. č. nebylo registrováno!","-",IF(VLOOKUP(Tabulka4[[#This Row],[start. č.]],'3. REGISTRACE'!B:G,6,0)=0,"-",VLOOKUP(Tabulka4[[#This Row],[start. č.]],'3. REGISTRACE'!B:G,6,0))))</f>
        <v>-</v>
      </c>
      <c r="M217" s="41" t="str">
        <f>IF(Tabulka4[[#This Row],[kategorie]]="-","-",COUNTIFS(G$10:G217,Tabulka4[[#This Row],[m/ž]],L$10:L217,Tabulka4[[#This Row],[kategorie]]))</f>
        <v>-</v>
      </c>
      <c r="N217" s="54" t="str">
        <f>IF(AND(ISBLANK(H217),ISBLANK(I217),ISBLANK(J217)),"-",IF(K217&gt;=MAX(K$10:K217),"ok","chyba!!!"))</f>
        <v>-</v>
      </c>
    </row>
    <row r="218" spans="2:14" x14ac:dyDescent="0.2">
      <c r="B218" s="41">
        <v>209</v>
      </c>
      <c r="C218" s="42"/>
      <c r="D218" s="20" t="str">
        <f>IF(ISBLANK(Tabulka4[[#This Row],[start. č.]]),"-",IF(ISERROR(VLOOKUP(Tabulka4[[#This Row],[start. č.]],'3. REGISTRACE'!B:F,2,0)),"start. č. nebylo registrováno!",VLOOKUP(Tabulka4[[#This Row],[start. č.]],'3. REGISTRACE'!B:F,2,0)))</f>
        <v>-</v>
      </c>
      <c r="E218" s="17" t="str">
        <f>IF(ISBLANK(Tabulka4[[#This Row],[start. č.]]),"-",IF(ISERROR(VLOOKUP(Tabulka4[[#This Row],[start. č.]],'3. REGISTRACE'!B:F,3,0)),"-",VLOOKUP(Tabulka4[[#This Row],[start. č.]],'3. REGISTRACE'!B:F,3,0)))</f>
        <v>-</v>
      </c>
      <c r="F218" s="43" t="str">
        <f>IF(ISBLANK(Tabulka4[[#This Row],[start. č.]]),"-",IF(Tabulka4[[#This Row],[příjmení a jméno]]="start. č. nebylo registrováno!","-",IF(VLOOKUP(Tabulka4[[#This Row],[start. č.]],'3. REGISTRACE'!B:F,4,0)=0,"-",VLOOKUP(Tabulka4[[#This Row],[start. č.]],'3. REGISTRACE'!B:F,4,0))))</f>
        <v>-</v>
      </c>
      <c r="G218" s="17" t="str">
        <f>IF(ISBLANK(Tabulka4[[#This Row],[start. č.]]),"-",IF(Tabulka4[[#This Row],[příjmení a jméno]]="start. č. nebylo registrováno!","-",IF(VLOOKUP(Tabulka4[[#This Row],[start. č.]],'3. REGISTRACE'!B:F,5,0)=0,"-",VLOOKUP(Tabulka4[[#This Row],[start. č.]],'3. REGISTRACE'!B:F,5,0))))</f>
        <v>-</v>
      </c>
      <c r="H218" s="49"/>
      <c r="I218" s="45"/>
      <c r="J218" s="50"/>
      <c r="K218" s="39">
        <f>TIME(Tabulka4[[#This Row],[hod]],Tabulka4[[#This Row],[min]],Tabulka4[[#This Row],[sek]])</f>
        <v>0</v>
      </c>
      <c r="L218" s="17" t="str">
        <f>IF(ISBLANK(Tabulka4[[#This Row],[start. č.]]),"-",IF(Tabulka4[[#This Row],[příjmení a jméno]]="start. č. nebylo registrováno!","-",IF(VLOOKUP(Tabulka4[[#This Row],[start. č.]],'3. REGISTRACE'!B:G,6,0)=0,"-",VLOOKUP(Tabulka4[[#This Row],[start. č.]],'3. REGISTRACE'!B:G,6,0))))</f>
        <v>-</v>
      </c>
      <c r="M218" s="41" t="str">
        <f>IF(Tabulka4[[#This Row],[kategorie]]="-","-",COUNTIFS(G$10:G218,Tabulka4[[#This Row],[m/ž]],L$10:L218,Tabulka4[[#This Row],[kategorie]]))</f>
        <v>-</v>
      </c>
      <c r="N218" s="54" t="str">
        <f>IF(AND(ISBLANK(H218),ISBLANK(I218),ISBLANK(J218)),"-",IF(K218&gt;=MAX(K$10:K218),"ok","chyba!!!"))</f>
        <v>-</v>
      </c>
    </row>
    <row r="219" spans="2:14" x14ac:dyDescent="0.2">
      <c r="B219" s="41">
        <v>210</v>
      </c>
      <c r="C219" s="42"/>
      <c r="D219" s="20" t="str">
        <f>IF(ISBLANK(Tabulka4[[#This Row],[start. č.]]),"-",IF(ISERROR(VLOOKUP(Tabulka4[[#This Row],[start. č.]],'3. REGISTRACE'!B:F,2,0)),"start. č. nebylo registrováno!",VLOOKUP(Tabulka4[[#This Row],[start. č.]],'3. REGISTRACE'!B:F,2,0)))</f>
        <v>-</v>
      </c>
      <c r="E219" s="17" t="str">
        <f>IF(ISBLANK(Tabulka4[[#This Row],[start. č.]]),"-",IF(ISERROR(VLOOKUP(Tabulka4[[#This Row],[start. č.]],'3. REGISTRACE'!B:F,3,0)),"-",VLOOKUP(Tabulka4[[#This Row],[start. č.]],'3. REGISTRACE'!B:F,3,0)))</f>
        <v>-</v>
      </c>
      <c r="F219" s="43" t="str">
        <f>IF(ISBLANK(Tabulka4[[#This Row],[start. č.]]),"-",IF(Tabulka4[[#This Row],[příjmení a jméno]]="start. č. nebylo registrováno!","-",IF(VLOOKUP(Tabulka4[[#This Row],[start. č.]],'3. REGISTRACE'!B:F,4,0)=0,"-",VLOOKUP(Tabulka4[[#This Row],[start. č.]],'3. REGISTRACE'!B:F,4,0))))</f>
        <v>-</v>
      </c>
      <c r="G219" s="17" t="str">
        <f>IF(ISBLANK(Tabulka4[[#This Row],[start. č.]]),"-",IF(Tabulka4[[#This Row],[příjmení a jméno]]="start. č. nebylo registrováno!","-",IF(VLOOKUP(Tabulka4[[#This Row],[start. č.]],'3. REGISTRACE'!B:F,5,0)=0,"-",VLOOKUP(Tabulka4[[#This Row],[start. č.]],'3. REGISTRACE'!B:F,5,0))))</f>
        <v>-</v>
      </c>
      <c r="H219" s="49"/>
      <c r="I219" s="45"/>
      <c r="J219" s="50"/>
      <c r="K219" s="39">
        <f>TIME(Tabulka4[[#This Row],[hod]],Tabulka4[[#This Row],[min]],Tabulka4[[#This Row],[sek]])</f>
        <v>0</v>
      </c>
      <c r="L219" s="17" t="str">
        <f>IF(ISBLANK(Tabulka4[[#This Row],[start. č.]]),"-",IF(Tabulka4[[#This Row],[příjmení a jméno]]="start. č. nebylo registrováno!","-",IF(VLOOKUP(Tabulka4[[#This Row],[start. č.]],'3. REGISTRACE'!B:G,6,0)=0,"-",VLOOKUP(Tabulka4[[#This Row],[start. č.]],'3. REGISTRACE'!B:G,6,0))))</f>
        <v>-</v>
      </c>
      <c r="M219" s="41" t="str">
        <f>IF(Tabulka4[[#This Row],[kategorie]]="-","-",COUNTIFS(G$10:G219,Tabulka4[[#This Row],[m/ž]],L$10:L219,Tabulka4[[#This Row],[kategorie]]))</f>
        <v>-</v>
      </c>
      <c r="N219" s="54" t="str">
        <f>IF(AND(ISBLANK(H219),ISBLANK(I219),ISBLANK(J219)),"-",IF(K219&gt;=MAX(K$10:K219),"ok","chyba!!!"))</f>
        <v>-</v>
      </c>
    </row>
    <row r="220" spans="2:14" x14ac:dyDescent="0.2">
      <c r="B220" s="41">
        <v>211</v>
      </c>
      <c r="C220" s="42"/>
      <c r="D220" s="20" t="str">
        <f>IF(ISBLANK(Tabulka4[[#This Row],[start. č.]]),"-",IF(ISERROR(VLOOKUP(Tabulka4[[#This Row],[start. č.]],'3. REGISTRACE'!B:F,2,0)),"start. č. nebylo registrováno!",VLOOKUP(Tabulka4[[#This Row],[start. č.]],'3. REGISTRACE'!B:F,2,0)))</f>
        <v>-</v>
      </c>
      <c r="E220" s="17" t="str">
        <f>IF(ISBLANK(Tabulka4[[#This Row],[start. č.]]),"-",IF(ISERROR(VLOOKUP(Tabulka4[[#This Row],[start. č.]],'3. REGISTRACE'!B:F,3,0)),"-",VLOOKUP(Tabulka4[[#This Row],[start. č.]],'3. REGISTRACE'!B:F,3,0)))</f>
        <v>-</v>
      </c>
      <c r="F220" s="43" t="str">
        <f>IF(ISBLANK(Tabulka4[[#This Row],[start. č.]]),"-",IF(Tabulka4[[#This Row],[příjmení a jméno]]="start. č. nebylo registrováno!","-",IF(VLOOKUP(Tabulka4[[#This Row],[start. č.]],'3. REGISTRACE'!B:F,4,0)=0,"-",VLOOKUP(Tabulka4[[#This Row],[start. č.]],'3. REGISTRACE'!B:F,4,0))))</f>
        <v>-</v>
      </c>
      <c r="G220" s="17" t="str">
        <f>IF(ISBLANK(Tabulka4[[#This Row],[start. č.]]),"-",IF(Tabulka4[[#This Row],[příjmení a jméno]]="start. č. nebylo registrováno!","-",IF(VLOOKUP(Tabulka4[[#This Row],[start. č.]],'3. REGISTRACE'!B:F,5,0)=0,"-",VLOOKUP(Tabulka4[[#This Row],[start. č.]],'3. REGISTRACE'!B:F,5,0))))</f>
        <v>-</v>
      </c>
      <c r="H220" s="49"/>
      <c r="I220" s="45"/>
      <c r="J220" s="50"/>
      <c r="K220" s="39">
        <f>TIME(Tabulka4[[#This Row],[hod]],Tabulka4[[#This Row],[min]],Tabulka4[[#This Row],[sek]])</f>
        <v>0</v>
      </c>
      <c r="L220" s="17" t="str">
        <f>IF(ISBLANK(Tabulka4[[#This Row],[start. č.]]),"-",IF(Tabulka4[[#This Row],[příjmení a jméno]]="start. č. nebylo registrováno!","-",IF(VLOOKUP(Tabulka4[[#This Row],[start. č.]],'3. REGISTRACE'!B:G,6,0)=0,"-",VLOOKUP(Tabulka4[[#This Row],[start. č.]],'3. REGISTRACE'!B:G,6,0))))</f>
        <v>-</v>
      </c>
      <c r="M220" s="41" t="str">
        <f>IF(Tabulka4[[#This Row],[kategorie]]="-","-",COUNTIFS(G$10:G220,Tabulka4[[#This Row],[m/ž]],L$10:L220,Tabulka4[[#This Row],[kategorie]]))</f>
        <v>-</v>
      </c>
      <c r="N220" s="54" t="str">
        <f>IF(AND(ISBLANK(H220),ISBLANK(I220),ISBLANK(J220)),"-",IF(K220&gt;=MAX(K$10:K220),"ok","chyba!!!"))</f>
        <v>-</v>
      </c>
    </row>
    <row r="221" spans="2:14" x14ac:dyDescent="0.2">
      <c r="B221" s="41">
        <v>212</v>
      </c>
      <c r="C221" s="42"/>
      <c r="D221" s="20" t="str">
        <f>IF(ISBLANK(Tabulka4[[#This Row],[start. č.]]),"-",IF(ISERROR(VLOOKUP(Tabulka4[[#This Row],[start. č.]],'3. REGISTRACE'!B:F,2,0)),"start. č. nebylo registrováno!",VLOOKUP(Tabulka4[[#This Row],[start. č.]],'3. REGISTRACE'!B:F,2,0)))</f>
        <v>-</v>
      </c>
      <c r="E221" s="17" t="str">
        <f>IF(ISBLANK(Tabulka4[[#This Row],[start. č.]]),"-",IF(ISERROR(VLOOKUP(Tabulka4[[#This Row],[start. č.]],'3. REGISTRACE'!B:F,3,0)),"-",VLOOKUP(Tabulka4[[#This Row],[start. č.]],'3. REGISTRACE'!B:F,3,0)))</f>
        <v>-</v>
      </c>
      <c r="F221" s="43" t="str">
        <f>IF(ISBLANK(Tabulka4[[#This Row],[start. č.]]),"-",IF(Tabulka4[[#This Row],[příjmení a jméno]]="start. č. nebylo registrováno!","-",IF(VLOOKUP(Tabulka4[[#This Row],[start. č.]],'3. REGISTRACE'!B:F,4,0)=0,"-",VLOOKUP(Tabulka4[[#This Row],[start. č.]],'3. REGISTRACE'!B:F,4,0))))</f>
        <v>-</v>
      </c>
      <c r="G221" s="17" t="str">
        <f>IF(ISBLANK(Tabulka4[[#This Row],[start. č.]]),"-",IF(Tabulka4[[#This Row],[příjmení a jméno]]="start. č. nebylo registrováno!","-",IF(VLOOKUP(Tabulka4[[#This Row],[start. č.]],'3. REGISTRACE'!B:F,5,0)=0,"-",VLOOKUP(Tabulka4[[#This Row],[start. č.]],'3. REGISTRACE'!B:F,5,0))))</f>
        <v>-</v>
      </c>
      <c r="H221" s="49"/>
      <c r="I221" s="45"/>
      <c r="J221" s="50"/>
      <c r="K221" s="39">
        <f>TIME(Tabulka4[[#This Row],[hod]],Tabulka4[[#This Row],[min]],Tabulka4[[#This Row],[sek]])</f>
        <v>0</v>
      </c>
      <c r="L221" s="17" t="str">
        <f>IF(ISBLANK(Tabulka4[[#This Row],[start. č.]]),"-",IF(Tabulka4[[#This Row],[příjmení a jméno]]="start. č. nebylo registrováno!","-",IF(VLOOKUP(Tabulka4[[#This Row],[start. č.]],'3. REGISTRACE'!B:G,6,0)=0,"-",VLOOKUP(Tabulka4[[#This Row],[start. č.]],'3. REGISTRACE'!B:G,6,0))))</f>
        <v>-</v>
      </c>
      <c r="M221" s="41" t="str">
        <f>IF(Tabulka4[[#This Row],[kategorie]]="-","-",COUNTIFS(G$10:G221,Tabulka4[[#This Row],[m/ž]],L$10:L221,Tabulka4[[#This Row],[kategorie]]))</f>
        <v>-</v>
      </c>
      <c r="N221" s="54" t="str">
        <f>IF(AND(ISBLANK(H221),ISBLANK(I221),ISBLANK(J221)),"-",IF(K221&gt;=MAX(K$10:K221),"ok","chyba!!!"))</f>
        <v>-</v>
      </c>
    </row>
    <row r="222" spans="2:14" x14ac:dyDescent="0.2">
      <c r="B222" s="41">
        <v>213</v>
      </c>
      <c r="C222" s="42"/>
      <c r="D222" s="20" t="str">
        <f>IF(ISBLANK(Tabulka4[[#This Row],[start. č.]]),"-",IF(ISERROR(VLOOKUP(Tabulka4[[#This Row],[start. č.]],'3. REGISTRACE'!B:F,2,0)),"start. č. nebylo registrováno!",VLOOKUP(Tabulka4[[#This Row],[start. č.]],'3. REGISTRACE'!B:F,2,0)))</f>
        <v>-</v>
      </c>
      <c r="E222" s="17" t="str">
        <f>IF(ISBLANK(Tabulka4[[#This Row],[start. č.]]),"-",IF(ISERROR(VLOOKUP(Tabulka4[[#This Row],[start. č.]],'3. REGISTRACE'!B:F,3,0)),"-",VLOOKUP(Tabulka4[[#This Row],[start. č.]],'3. REGISTRACE'!B:F,3,0)))</f>
        <v>-</v>
      </c>
      <c r="F222" s="43" t="str">
        <f>IF(ISBLANK(Tabulka4[[#This Row],[start. č.]]),"-",IF(Tabulka4[[#This Row],[příjmení a jméno]]="start. č. nebylo registrováno!","-",IF(VLOOKUP(Tabulka4[[#This Row],[start. č.]],'3. REGISTRACE'!B:F,4,0)=0,"-",VLOOKUP(Tabulka4[[#This Row],[start. č.]],'3. REGISTRACE'!B:F,4,0))))</f>
        <v>-</v>
      </c>
      <c r="G222" s="17" t="str">
        <f>IF(ISBLANK(Tabulka4[[#This Row],[start. č.]]),"-",IF(Tabulka4[[#This Row],[příjmení a jméno]]="start. č. nebylo registrováno!","-",IF(VLOOKUP(Tabulka4[[#This Row],[start. č.]],'3. REGISTRACE'!B:F,5,0)=0,"-",VLOOKUP(Tabulka4[[#This Row],[start. č.]],'3. REGISTRACE'!B:F,5,0))))</f>
        <v>-</v>
      </c>
      <c r="H222" s="49"/>
      <c r="I222" s="45"/>
      <c r="J222" s="50"/>
      <c r="K222" s="39">
        <f>TIME(Tabulka4[[#This Row],[hod]],Tabulka4[[#This Row],[min]],Tabulka4[[#This Row],[sek]])</f>
        <v>0</v>
      </c>
      <c r="L222" s="17" t="str">
        <f>IF(ISBLANK(Tabulka4[[#This Row],[start. č.]]),"-",IF(Tabulka4[[#This Row],[příjmení a jméno]]="start. č. nebylo registrováno!","-",IF(VLOOKUP(Tabulka4[[#This Row],[start. č.]],'3. REGISTRACE'!B:G,6,0)=0,"-",VLOOKUP(Tabulka4[[#This Row],[start. č.]],'3. REGISTRACE'!B:G,6,0))))</f>
        <v>-</v>
      </c>
      <c r="M222" s="41" t="str">
        <f>IF(Tabulka4[[#This Row],[kategorie]]="-","-",COUNTIFS(G$10:G222,Tabulka4[[#This Row],[m/ž]],L$10:L222,Tabulka4[[#This Row],[kategorie]]))</f>
        <v>-</v>
      </c>
      <c r="N222" s="54" t="str">
        <f>IF(AND(ISBLANK(H222),ISBLANK(I222),ISBLANK(J222)),"-",IF(K222&gt;=MAX(K$10:K222),"ok","chyba!!!"))</f>
        <v>-</v>
      </c>
    </row>
    <row r="223" spans="2:14" x14ac:dyDescent="0.2">
      <c r="B223" s="41">
        <v>214</v>
      </c>
      <c r="C223" s="42"/>
      <c r="D223" s="20" t="str">
        <f>IF(ISBLANK(Tabulka4[[#This Row],[start. č.]]),"-",IF(ISERROR(VLOOKUP(Tabulka4[[#This Row],[start. č.]],'3. REGISTRACE'!B:F,2,0)),"start. č. nebylo registrováno!",VLOOKUP(Tabulka4[[#This Row],[start. č.]],'3. REGISTRACE'!B:F,2,0)))</f>
        <v>-</v>
      </c>
      <c r="E223" s="17" t="str">
        <f>IF(ISBLANK(Tabulka4[[#This Row],[start. č.]]),"-",IF(ISERROR(VLOOKUP(Tabulka4[[#This Row],[start. č.]],'3. REGISTRACE'!B:F,3,0)),"-",VLOOKUP(Tabulka4[[#This Row],[start. č.]],'3. REGISTRACE'!B:F,3,0)))</f>
        <v>-</v>
      </c>
      <c r="F223" s="43" t="str">
        <f>IF(ISBLANK(Tabulka4[[#This Row],[start. č.]]),"-",IF(Tabulka4[[#This Row],[příjmení a jméno]]="start. č. nebylo registrováno!","-",IF(VLOOKUP(Tabulka4[[#This Row],[start. č.]],'3. REGISTRACE'!B:F,4,0)=0,"-",VLOOKUP(Tabulka4[[#This Row],[start. č.]],'3. REGISTRACE'!B:F,4,0))))</f>
        <v>-</v>
      </c>
      <c r="G223" s="17" t="str">
        <f>IF(ISBLANK(Tabulka4[[#This Row],[start. č.]]),"-",IF(Tabulka4[[#This Row],[příjmení a jméno]]="start. č. nebylo registrováno!","-",IF(VLOOKUP(Tabulka4[[#This Row],[start. č.]],'3. REGISTRACE'!B:F,5,0)=0,"-",VLOOKUP(Tabulka4[[#This Row],[start. č.]],'3. REGISTRACE'!B:F,5,0))))</f>
        <v>-</v>
      </c>
      <c r="H223" s="49"/>
      <c r="I223" s="45"/>
      <c r="J223" s="50"/>
      <c r="K223" s="39">
        <f>TIME(Tabulka4[[#This Row],[hod]],Tabulka4[[#This Row],[min]],Tabulka4[[#This Row],[sek]])</f>
        <v>0</v>
      </c>
      <c r="L223" s="17" t="str">
        <f>IF(ISBLANK(Tabulka4[[#This Row],[start. č.]]),"-",IF(Tabulka4[[#This Row],[příjmení a jméno]]="start. č. nebylo registrováno!","-",IF(VLOOKUP(Tabulka4[[#This Row],[start. č.]],'3. REGISTRACE'!B:G,6,0)=0,"-",VLOOKUP(Tabulka4[[#This Row],[start. č.]],'3. REGISTRACE'!B:G,6,0))))</f>
        <v>-</v>
      </c>
      <c r="M223" s="41" t="str">
        <f>IF(Tabulka4[[#This Row],[kategorie]]="-","-",COUNTIFS(G$10:G223,Tabulka4[[#This Row],[m/ž]],L$10:L223,Tabulka4[[#This Row],[kategorie]]))</f>
        <v>-</v>
      </c>
      <c r="N223" s="54" t="str">
        <f>IF(AND(ISBLANK(H223),ISBLANK(I223),ISBLANK(J223)),"-",IF(K223&gt;=MAX(K$10:K223),"ok","chyba!!!"))</f>
        <v>-</v>
      </c>
    </row>
    <row r="224" spans="2:14" x14ac:dyDescent="0.2">
      <c r="B224" s="41">
        <v>215</v>
      </c>
      <c r="C224" s="42"/>
      <c r="D224" s="20" t="str">
        <f>IF(ISBLANK(Tabulka4[[#This Row],[start. č.]]),"-",IF(ISERROR(VLOOKUP(Tabulka4[[#This Row],[start. č.]],'3. REGISTRACE'!B:F,2,0)),"start. č. nebylo registrováno!",VLOOKUP(Tabulka4[[#This Row],[start. č.]],'3. REGISTRACE'!B:F,2,0)))</f>
        <v>-</v>
      </c>
      <c r="E224" s="17" t="str">
        <f>IF(ISBLANK(Tabulka4[[#This Row],[start. č.]]),"-",IF(ISERROR(VLOOKUP(Tabulka4[[#This Row],[start. č.]],'3. REGISTRACE'!B:F,3,0)),"-",VLOOKUP(Tabulka4[[#This Row],[start. č.]],'3. REGISTRACE'!B:F,3,0)))</f>
        <v>-</v>
      </c>
      <c r="F224" s="43" t="str">
        <f>IF(ISBLANK(Tabulka4[[#This Row],[start. č.]]),"-",IF(Tabulka4[[#This Row],[příjmení a jméno]]="start. č. nebylo registrováno!","-",IF(VLOOKUP(Tabulka4[[#This Row],[start. č.]],'3. REGISTRACE'!B:F,4,0)=0,"-",VLOOKUP(Tabulka4[[#This Row],[start. č.]],'3. REGISTRACE'!B:F,4,0))))</f>
        <v>-</v>
      </c>
      <c r="G224" s="17" t="str">
        <f>IF(ISBLANK(Tabulka4[[#This Row],[start. č.]]),"-",IF(Tabulka4[[#This Row],[příjmení a jméno]]="start. č. nebylo registrováno!","-",IF(VLOOKUP(Tabulka4[[#This Row],[start. č.]],'3. REGISTRACE'!B:F,5,0)=0,"-",VLOOKUP(Tabulka4[[#This Row],[start. č.]],'3. REGISTRACE'!B:F,5,0))))</f>
        <v>-</v>
      </c>
      <c r="H224" s="49"/>
      <c r="I224" s="45"/>
      <c r="J224" s="50"/>
      <c r="K224" s="39">
        <f>TIME(Tabulka4[[#This Row],[hod]],Tabulka4[[#This Row],[min]],Tabulka4[[#This Row],[sek]])</f>
        <v>0</v>
      </c>
      <c r="L224" s="17" t="str">
        <f>IF(ISBLANK(Tabulka4[[#This Row],[start. č.]]),"-",IF(Tabulka4[[#This Row],[příjmení a jméno]]="start. č. nebylo registrováno!","-",IF(VLOOKUP(Tabulka4[[#This Row],[start. č.]],'3. REGISTRACE'!B:G,6,0)=0,"-",VLOOKUP(Tabulka4[[#This Row],[start. č.]],'3. REGISTRACE'!B:G,6,0))))</f>
        <v>-</v>
      </c>
      <c r="M224" s="41" t="str">
        <f>IF(Tabulka4[[#This Row],[kategorie]]="-","-",COUNTIFS(G$10:G224,Tabulka4[[#This Row],[m/ž]],L$10:L224,Tabulka4[[#This Row],[kategorie]]))</f>
        <v>-</v>
      </c>
      <c r="N224" s="54" t="str">
        <f>IF(AND(ISBLANK(H224),ISBLANK(I224),ISBLANK(J224)),"-",IF(K224&gt;=MAX(K$10:K224),"ok","chyba!!!"))</f>
        <v>-</v>
      </c>
    </row>
    <row r="225" spans="2:14" x14ac:dyDescent="0.2">
      <c r="B225" s="41">
        <v>216</v>
      </c>
      <c r="C225" s="42"/>
      <c r="D225" s="20" t="str">
        <f>IF(ISBLANK(Tabulka4[[#This Row],[start. č.]]),"-",IF(ISERROR(VLOOKUP(Tabulka4[[#This Row],[start. č.]],'3. REGISTRACE'!B:F,2,0)),"start. č. nebylo registrováno!",VLOOKUP(Tabulka4[[#This Row],[start. č.]],'3. REGISTRACE'!B:F,2,0)))</f>
        <v>-</v>
      </c>
      <c r="E225" s="17" t="str">
        <f>IF(ISBLANK(Tabulka4[[#This Row],[start. č.]]),"-",IF(ISERROR(VLOOKUP(Tabulka4[[#This Row],[start. č.]],'3. REGISTRACE'!B:F,3,0)),"-",VLOOKUP(Tabulka4[[#This Row],[start. č.]],'3. REGISTRACE'!B:F,3,0)))</f>
        <v>-</v>
      </c>
      <c r="F225" s="43" t="str">
        <f>IF(ISBLANK(Tabulka4[[#This Row],[start. č.]]),"-",IF(Tabulka4[[#This Row],[příjmení a jméno]]="start. č. nebylo registrováno!","-",IF(VLOOKUP(Tabulka4[[#This Row],[start. č.]],'3. REGISTRACE'!B:F,4,0)=0,"-",VLOOKUP(Tabulka4[[#This Row],[start. č.]],'3. REGISTRACE'!B:F,4,0))))</f>
        <v>-</v>
      </c>
      <c r="G225" s="17" t="str">
        <f>IF(ISBLANK(Tabulka4[[#This Row],[start. č.]]),"-",IF(Tabulka4[[#This Row],[příjmení a jméno]]="start. č. nebylo registrováno!","-",IF(VLOOKUP(Tabulka4[[#This Row],[start. č.]],'3. REGISTRACE'!B:F,5,0)=0,"-",VLOOKUP(Tabulka4[[#This Row],[start. č.]],'3. REGISTRACE'!B:F,5,0))))</f>
        <v>-</v>
      </c>
      <c r="H225" s="49"/>
      <c r="I225" s="45"/>
      <c r="J225" s="50"/>
      <c r="K225" s="39">
        <f>TIME(Tabulka4[[#This Row],[hod]],Tabulka4[[#This Row],[min]],Tabulka4[[#This Row],[sek]])</f>
        <v>0</v>
      </c>
      <c r="L225" s="17" t="str">
        <f>IF(ISBLANK(Tabulka4[[#This Row],[start. č.]]),"-",IF(Tabulka4[[#This Row],[příjmení a jméno]]="start. č. nebylo registrováno!","-",IF(VLOOKUP(Tabulka4[[#This Row],[start. č.]],'3. REGISTRACE'!B:G,6,0)=0,"-",VLOOKUP(Tabulka4[[#This Row],[start. č.]],'3. REGISTRACE'!B:G,6,0))))</f>
        <v>-</v>
      </c>
      <c r="M225" s="41" t="str">
        <f>IF(Tabulka4[[#This Row],[kategorie]]="-","-",COUNTIFS(G$10:G225,Tabulka4[[#This Row],[m/ž]],L$10:L225,Tabulka4[[#This Row],[kategorie]]))</f>
        <v>-</v>
      </c>
      <c r="N225" s="54" t="str">
        <f>IF(AND(ISBLANK(H225),ISBLANK(I225),ISBLANK(J225)),"-",IF(K225&gt;=MAX(K$10:K225),"ok","chyba!!!"))</f>
        <v>-</v>
      </c>
    </row>
    <row r="226" spans="2:14" x14ac:dyDescent="0.2">
      <c r="B226" s="41">
        <v>217</v>
      </c>
      <c r="C226" s="42"/>
      <c r="D226" s="20" t="str">
        <f>IF(ISBLANK(Tabulka4[[#This Row],[start. č.]]),"-",IF(ISERROR(VLOOKUP(Tabulka4[[#This Row],[start. č.]],'3. REGISTRACE'!B:F,2,0)),"start. č. nebylo registrováno!",VLOOKUP(Tabulka4[[#This Row],[start. č.]],'3. REGISTRACE'!B:F,2,0)))</f>
        <v>-</v>
      </c>
      <c r="E226" s="17" t="str">
        <f>IF(ISBLANK(Tabulka4[[#This Row],[start. č.]]),"-",IF(ISERROR(VLOOKUP(Tabulka4[[#This Row],[start. č.]],'3. REGISTRACE'!B:F,3,0)),"-",VLOOKUP(Tabulka4[[#This Row],[start. č.]],'3. REGISTRACE'!B:F,3,0)))</f>
        <v>-</v>
      </c>
      <c r="F226" s="43" t="str">
        <f>IF(ISBLANK(Tabulka4[[#This Row],[start. č.]]),"-",IF(Tabulka4[[#This Row],[příjmení a jméno]]="start. č. nebylo registrováno!","-",IF(VLOOKUP(Tabulka4[[#This Row],[start. č.]],'3. REGISTRACE'!B:F,4,0)=0,"-",VLOOKUP(Tabulka4[[#This Row],[start. č.]],'3. REGISTRACE'!B:F,4,0))))</f>
        <v>-</v>
      </c>
      <c r="G226" s="17" t="str">
        <f>IF(ISBLANK(Tabulka4[[#This Row],[start. č.]]),"-",IF(Tabulka4[[#This Row],[příjmení a jméno]]="start. č. nebylo registrováno!","-",IF(VLOOKUP(Tabulka4[[#This Row],[start. č.]],'3. REGISTRACE'!B:F,5,0)=0,"-",VLOOKUP(Tabulka4[[#This Row],[start. č.]],'3. REGISTRACE'!B:F,5,0))))</f>
        <v>-</v>
      </c>
      <c r="H226" s="49"/>
      <c r="I226" s="45"/>
      <c r="J226" s="50"/>
      <c r="K226" s="39">
        <f>TIME(Tabulka4[[#This Row],[hod]],Tabulka4[[#This Row],[min]],Tabulka4[[#This Row],[sek]])</f>
        <v>0</v>
      </c>
      <c r="L226" s="17" t="str">
        <f>IF(ISBLANK(Tabulka4[[#This Row],[start. č.]]),"-",IF(Tabulka4[[#This Row],[příjmení a jméno]]="start. č. nebylo registrováno!","-",IF(VLOOKUP(Tabulka4[[#This Row],[start. č.]],'3. REGISTRACE'!B:G,6,0)=0,"-",VLOOKUP(Tabulka4[[#This Row],[start. č.]],'3. REGISTRACE'!B:G,6,0))))</f>
        <v>-</v>
      </c>
      <c r="M226" s="41" t="str">
        <f>IF(Tabulka4[[#This Row],[kategorie]]="-","-",COUNTIFS(G$10:G226,Tabulka4[[#This Row],[m/ž]],L$10:L226,Tabulka4[[#This Row],[kategorie]]))</f>
        <v>-</v>
      </c>
      <c r="N226" s="54" t="str">
        <f>IF(AND(ISBLANK(H226),ISBLANK(I226),ISBLANK(J226)),"-",IF(K226&gt;=MAX(K$10:K226),"ok","chyba!!!"))</f>
        <v>-</v>
      </c>
    </row>
    <row r="227" spans="2:14" x14ac:dyDescent="0.2">
      <c r="B227" s="41">
        <v>218</v>
      </c>
      <c r="C227" s="42"/>
      <c r="D227" s="20" t="str">
        <f>IF(ISBLANK(Tabulka4[[#This Row],[start. č.]]),"-",IF(ISERROR(VLOOKUP(Tabulka4[[#This Row],[start. č.]],'3. REGISTRACE'!B:F,2,0)),"start. č. nebylo registrováno!",VLOOKUP(Tabulka4[[#This Row],[start. č.]],'3. REGISTRACE'!B:F,2,0)))</f>
        <v>-</v>
      </c>
      <c r="E227" s="17" t="str">
        <f>IF(ISBLANK(Tabulka4[[#This Row],[start. č.]]),"-",IF(ISERROR(VLOOKUP(Tabulka4[[#This Row],[start. č.]],'3. REGISTRACE'!B:F,3,0)),"-",VLOOKUP(Tabulka4[[#This Row],[start. č.]],'3. REGISTRACE'!B:F,3,0)))</f>
        <v>-</v>
      </c>
      <c r="F227" s="43" t="str">
        <f>IF(ISBLANK(Tabulka4[[#This Row],[start. č.]]),"-",IF(Tabulka4[[#This Row],[příjmení a jméno]]="start. č. nebylo registrováno!","-",IF(VLOOKUP(Tabulka4[[#This Row],[start. č.]],'3. REGISTRACE'!B:F,4,0)=0,"-",VLOOKUP(Tabulka4[[#This Row],[start. č.]],'3. REGISTRACE'!B:F,4,0))))</f>
        <v>-</v>
      </c>
      <c r="G227" s="17" t="str">
        <f>IF(ISBLANK(Tabulka4[[#This Row],[start. č.]]),"-",IF(Tabulka4[[#This Row],[příjmení a jméno]]="start. č. nebylo registrováno!","-",IF(VLOOKUP(Tabulka4[[#This Row],[start. č.]],'3. REGISTRACE'!B:F,5,0)=0,"-",VLOOKUP(Tabulka4[[#This Row],[start. č.]],'3. REGISTRACE'!B:F,5,0))))</f>
        <v>-</v>
      </c>
      <c r="H227" s="49"/>
      <c r="I227" s="45"/>
      <c r="J227" s="50"/>
      <c r="K227" s="39">
        <f>TIME(Tabulka4[[#This Row],[hod]],Tabulka4[[#This Row],[min]],Tabulka4[[#This Row],[sek]])</f>
        <v>0</v>
      </c>
      <c r="L227" s="17" t="str">
        <f>IF(ISBLANK(Tabulka4[[#This Row],[start. č.]]),"-",IF(Tabulka4[[#This Row],[příjmení a jméno]]="start. č. nebylo registrováno!","-",IF(VLOOKUP(Tabulka4[[#This Row],[start. č.]],'3. REGISTRACE'!B:G,6,0)=0,"-",VLOOKUP(Tabulka4[[#This Row],[start. č.]],'3. REGISTRACE'!B:G,6,0))))</f>
        <v>-</v>
      </c>
      <c r="M227" s="41" t="str">
        <f>IF(Tabulka4[[#This Row],[kategorie]]="-","-",COUNTIFS(G$10:G227,Tabulka4[[#This Row],[m/ž]],L$10:L227,Tabulka4[[#This Row],[kategorie]]))</f>
        <v>-</v>
      </c>
      <c r="N227" s="54" t="str">
        <f>IF(AND(ISBLANK(H227),ISBLANK(I227),ISBLANK(J227)),"-",IF(K227&gt;=MAX(K$10:K227),"ok","chyba!!!"))</f>
        <v>-</v>
      </c>
    </row>
    <row r="228" spans="2:14" x14ac:dyDescent="0.2">
      <c r="B228" s="41">
        <v>219</v>
      </c>
      <c r="C228" s="42"/>
      <c r="D228" s="20" t="str">
        <f>IF(ISBLANK(Tabulka4[[#This Row],[start. č.]]),"-",IF(ISERROR(VLOOKUP(Tabulka4[[#This Row],[start. č.]],'3. REGISTRACE'!B:F,2,0)),"start. č. nebylo registrováno!",VLOOKUP(Tabulka4[[#This Row],[start. č.]],'3. REGISTRACE'!B:F,2,0)))</f>
        <v>-</v>
      </c>
      <c r="E228" s="17" t="str">
        <f>IF(ISBLANK(Tabulka4[[#This Row],[start. č.]]),"-",IF(ISERROR(VLOOKUP(Tabulka4[[#This Row],[start. č.]],'3. REGISTRACE'!B:F,3,0)),"-",VLOOKUP(Tabulka4[[#This Row],[start. č.]],'3. REGISTRACE'!B:F,3,0)))</f>
        <v>-</v>
      </c>
      <c r="F228" s="43" t="str">
        <f>IF(ISBLANK(Tabulka4[[#This Row],[start. č.]]),"-",IF(Tabulka4[[#This Row],[příjmení a jméno]]="start. č. nebylo registrováno!","-",IF(VLOOKUP(Tabulka4[[#This Row],[start. č.]],'3. REGISTRACE'!B:F,4,0)=0,"-",VLOOKUP(Tabulka4[[#This Row],[start. č.]],'3. REGISTRACE'!B:F,4,0))))</f>
        <v>-</v>
      </c>
      <c r="G228" s="17" t="str">
        <f>IF(ISBLANK(Tabulka4[[#This Row],[start. č.]]),"-",IF(Tabulka4[[#This Row],[příjmení a jméno]]="start. č. nebylo registrováno!","-",IF(VLOOKUP(Tabulka4[[#This Row],[start. č.]],'3. REGISTRACE'!B:F,5,0)=0,"-",VLOOKUP(Tabulka4[[#This Row],[start. č.]],'3. REGISTRACE'!B:F,5,0))))</f>
        <v>-</v>
      </c>
      <c r="H228" s="49"/>
      <c r="I228" s="45"/>
      <c r="J228" s="50"/>
      <c r="K228" s="39">
        <f>TIME(Tabulka4[[#This Row],[hod]],Tabulka4[[#This Row],[min]],Tabulka4[[#This Row],[sek]])</f>
        <v>0</v>
      </c>
      <c r="L228" s="17" t="str">
        <f>IF(ISBLANK(Tabulka4[[#This Row],[start. č.]]),"-",IF(Tabulka4[[#This Row],[příjmení a jméno]]="start. č. nebylo registrováno!","-",IF(VLOOKUP(Tabulka4[[#This Row],[start. č.]],'3. REGISTRACE'!B:G,6,0)=0,"-",VLOOKUP(Tabulka4[[#This Row],[start. č.]],'3. REGISTRACE'!B:G,6,0))))</f>
        <v>-</v>
      </c>
      <c r="M228" s="41" t="str">
        <f>IF(Tabulka4[[#This Row],[kategorie]]="-","-",COUNTIFS(G$10:G228,Tabulka4[[#This Row],[m/ž]],L$10:L228,Tabulka4[[#This Row],[kategorie]]))</f>
        <v>-</v>
      </c>
      <c r="N228" s="54" t="str">
        <f>IF(AND(ISBLANK(H228),ISBLANK(I228),ISBLANK(J228)),"-",IF(K228&gt;=MAX(K$10:K228),"ok","chyba!!!"))</f>
        <v>-</v>
      </c>
    </row>
    <row r="229" spans="2:14" x14ac:dyDescent="0.2">
      <c r="B229" s="41">
        <v>220</v>
      </c>
      <c r="C229" s="42"/>
      <c r="D229" s="20" t="str">
        <f>IF(ISBLANK(Tabulka4[[#This Row],[start. č.]]),"-",IF(ISERROR(VLOOKUP(Tabulka4[[#This Row],[start. č.]],'3. REGISTRACE'!B:F,2,0)),"start. č. nebylo registrováno!",VLOOKUP(Tabulka4[[#This Row],[start. č.]],'3. REGISTRACE'!B:F,2,0)))</f>
        <v>-</v>
      </c>
      <c r="E229" s="17" t="str">
        <f>IF(ISBLANK(Tabulka4[[#This Row],[start. č.]]),"-",IF(ISERROR(VLOOKUP(Tabulka4[[#This Row],[start. č.]],'3. REGISTRACE'!B:F,3,0)),"-",VLOOKUP(Tabulka4[[#This Row],[start. č.]],'3. REGISTRACE'!B:F,3,0)))</f>
        <v>-</v>
      </c>
      <c r="F229" s="43" t="str">
        <f>IF(ISBLANK(Tabulka4[[#This Row],[start. č.]]),"-",IF(Tabulka4[[#This Row],[příjmení a jméno]]="start. č. nebylo registrováno!","-",IF(VLOOKUP(Tabulka4[[#This Row],[start. č.]],'3. REGISTRACE'!B:F,4,0)=0,"-",VLOOKUP(Tabulka4[[#This Row],[start. č.]],'3. REGISTRACE'!B:F,4,0))))</f>
        <v>-</v>
      </c>
      <c r="G229" s="17" t="str">
        <f>IF(ISBLANK(Tabulka4[[#This Row],[start. č.]]),"-",IF(Tabulka4[[#This Row],[příjmení a jméno]]="start. č. nebylo registrováno!","-",IF(VLOOKUP(Tabulka4[[#This Row],[start. č.]],'3. REGISTRACE'!B:F,5,0)=0,"-",VLOOKUP(Tabulka4[[#This Row],[start. č.]],'3. REGISTRACE'!B:F,5,0))))</f>
        <v>-</v>
      </c>
      <c r="H229" s="49"/>
      <c r="I229" s="45"/>
      <c r="J229" s="50"/>
      <c r="K229" s="39">
        <f>TIME(Tabulka4[[#This Row],[hod]],Tabulka4[[#This Row],[min]],Tabulka4[[#This Row],[sek]])</f>
        <v>0</v>
      </c>
      <c r="L229" s="17" t="str">
        <f>IF(ISBLANK(Tabulka4[[#This Row],[start. č.]]),"-",IF(Tabulka4[[#This Row],[příjmení a jméno]]="start. č. nebylo registrováno!","-",IF(VLOOKUP(Tabulka4[[#This Row],[start. č.]],'3. REGISTRACE'!B:G,6,0)=0,"-",VLOOKUP(Tabulka4[[#This Row],[start. č.]],'3. REGISTRACE'!B:G,6,0))))</f>
        <v>-</v>
      </c>
      <c r="M229" s="41" t="str">
        <f>IF(Tabulka4[[#This Row],[kategorie]]="-","-",COUNTIFS(G$10:G229,Tabulka4[[#This Row],[m/ž]],L$10:L229,Tabulka4[[#This Row],[kategorie]]))</f>
        <v>-</v>
      </c>
      <c r="N229" s="54" t="str">
        <f>IF(AND(ISBLANK(H229),ISBLANK(I229),ISBLANK(J229)),"-",IF(K229&gt;=MAX(K$10:K229),"ok","chyba!!!"))</f>
        <v>-</v>
      </c>
    </row>
    <row r="230" spans="2:14" x14ac:dyDescent="0.2">
      <c r="B230" s="41">
        <v>221</v>
      </c>
      <c r="C230" s="42"/>
      <c r="D230" s="20" t="str">
        <f>IF(ISBLANK(Tabulka4[[#This Row],[start. č.]]),"-",IF(ISERROR(VLOOKUP(Tabulka4[[#This Row],[start. č.]],'3. REGISTRACE'!B:F,2,0)),"start. č. nebylo registrováno!",VLOOKUP(Tabulka4[[#This Row],[start. č.]],'3. REGISTRACE'!B:F,2,0)))</f>
        <v>-</v>
      </c>
      <c r="E230" s="17" t="str">
        <f>IF(ISBLANK(Tabulka4[[#This Row],[start. č.]]),"-",IF(ISERROR(VLOOKUP(Tabulka4[[#This Row],[start. č.]],'3. REGISTRACE'!B:F,3,0)),"-",VLOOKUP(Tabulka4[[#This Row],[start. č.]],'3. REGISTRACE'!B:F,3,0)))</f>
        <v>-</v>
      </c>
      <c r="F230" s="43" t="str">
        <f>IF(ISBLANK(Tabulka4[[#This Row],[start. č.]]),"-",IF(Tabulka4[[#This Row],[příjmení a jméno]]="start. č. nebylo registrováno!","-",IF(VLOOKUP(Tabulka4[[#This Row],[start. č.]],'3. REGISTRACE'!B:F,4,0)=0,"-",VLOOKUP(Tabulka4[[#This Row],[start. č.]],'3. REGISTRACE'!B:F,4,0))))</f>
        <v>-</v>
      </c>
      <c r="G230" s="17" t="str">
        <f>IF(ISBLANK(Tabulka4[[#This Row],[start. č.]]),"-",IF(Tabulka4[[#This Row],[příjmení a jméno]]="start. č. nebylo registrováno!","-",IF(VLOOKUP(Tabulka4[[#This Row],[start. č.]],'3. REGISTRACE'!B:F,5,0)=0,"-",VLOOKUP(Tabulka4[[#This Row],[start. č.]],'3. REGISTRACE'!B:F,5,0))))</f>
        <v>-</v>
      </c>
      <c r="H230" s="49"/>
      <c r="I230" s="45"/>
      <c r="J230" s="50"/>
      <c r="K230" s="39">
        <f>TIME(Tabulka4[[#This Row],[hod]],Tabulka4[[#This Row],[min]],Tabulka4[[#This Row],[sek]])</f>
        <v>0</v>
      </c>
      <c r="L230" s="17" t="str">
        <f>IF(ISBLANK(Tabulka4[[#This Row],[start. č.]]),"-",IF(Tabulka4[[#This Row],[příjmení a jméno]]="start. č. nebylo registrováno!","-",IF(VLOOKUP(Tabulka4[[#This Row],[start. č.]],'3. REGISTRACE'!B:G,6,0)=0,"-",VLOOKUP(Tabulka4[[#This Row],[start. č.]],'3. REGISTRACE'!B:G,6,0))))</f>
        <v>-</v>
      </c>
      <c r="M230" s="41" t="str">
        <f>IF(Tabulka4[[#This Row],[kategorie]]="-","-",COUNTIFS(G$10:G230,Tabulka4[[#This Row],[m/ž]],L$10:L230,Tabulka4[[#This Row],[kategorie]]))</f>
        <v>-</v>
      </c>
      <c r="N230" s="54" t="str">
        <f>IF(AND(ISBLANK(H230),ISBLANK(I230),ISBLANK(J230)),"-",IF(K230&gt;=MAX(K$10:K230),"ok","chyba!!!"))</f>
        <v>-</v>
      </c>
    </row>
    <row r="231" spans="2:14" x14ac:dyDescent="0.2">
      <c r="B231" s="41">
        <v>222</v>
      </c>
      <c r="C231" s="42"/>
      <c r="D231" s="20" t="str">
        <f>IF(ISBLANK(Tabulka4[[#This Row],[start. č.]]),"-",IF(ISERROR(VLOOKUP(Tabulka4[[#This Row],[start. č.]],'3. REGISTRACE'!B:F,2,0)),"start. č. nebylo registrováno!",VLOOKUP(Tabulka4[[#This Row],[start. č.]],'3. REGISTRACE'!B:F,2,0)))</f>
        <v>-</v>
      </c>
      <c r="E231" s="17" t="str">
        <f>IF(ISBLANK(Tabulka4[[#This Row],[start. č.]]),"-",IF(ISERROR(VLOOKUP(Tabulka4[[#This Row],[start. č.]],'3. REGISTRACE'!B:F,3,0)),"-",VLOOKUP(Tabulka4[[#This Row],[start. č.]],'3. REGISTRACE'!B:F,3,0)))</f>
        <v>-</v>
      </c>
      <c r="F231" s="43" t="str">
        <f>IF(ISBLANK(Tabulka4[[#This Row],[start. č.]]),"-",IF(Tabulka4[[#This Row],[příjmení a jméno]]="start. č. nebylo registrováno!","-",IF(VLOOKUP(Tabulka4[[#This Row],[start. č.]],'3. REGISTRACE'!B:F,4,0)=0,"-",VLOOKUP(Tabulka4[[#This Row],[start. č.]],'3. REGISTRACE'!B:F,4,0))))</f>
        <v>-</v>
      </c>
      <c r="G231" s="17" t="str">
        <f>IF(ISBLANK(Tabulka4[[#This Row],[start. č.]]),"-",IF(Tabulka4[[#This Row],[příjmení a jméno]]="start. č. nebylo registrováno!","-",IF(VLOOKUP(Tabulka4[[#This Row],[start. č.]],'3. REGISTRACE'!B:F,5,0)=0,"-",VLOOKUP(Tabulka4[[#This Row],[start. č.]],'3. REGISTRACE'!B:F,5,0))))</f>
        <v>-</v>
      </c>
      <c r="H231" s="49"/>
      <c r="I231" s="45"/>
      <c r="J231" s="50"/>
      <c r="K231" s="39">
        <f>TIME(Tabulka4[[#This Row],[hod]],Tabulka4[[#This Row],[min]],Tabulka4[[#This Row],[sek]])</f>
        <v>0</v>
      </c>
      <c r="L231" s="17" t="str">
        <f>IF(ISBLANK(Tabulka4[[#This Row],[start. č.]]),"-",IF(Tabulka4[[#This Row],[příjmení a jméno]]="start. č. nebylo registrováno!","-",IF(VLOOKUP(Tabulka4[[#This Row],[start. č.]],'3. REGISTRACE'!B:G,6,0)=0,"-",VLOOKUP(Tabulka4[[#This Row],[start. č.]],'3. REGISTRACE'!B:G,6,0))))</f>
        <v>-</v>
      </c>
      <c r="M231" s="41" t="str">
        <f>IF(Tabulka4[[#This Row],[kategorie]]="-","-",COUNTIFS(G$10:G231,Tabulka4[[#This Row],[m/ž]],L$10:L231,Tabulka4[[#This Row],[kategorie]]))</f>
        <v>-</v>
      </c>
      <c r="N231" s="54" t="str">
        <f>IF(AND(ISBLANK(H231),ISBLANK(I231),ISBLANK(J231)),"-",IF(K231&gt;=MAX(K$10:K231),"ok","chyba!!!"))</f>
        <v>-</v>
      </c>
    </row>
    <row r="232" spans="2:14" x14ac:dyDescent="0.2">
      <c r="B232" s="41">
        <v>223</v>
      </c>
      <c r="C232" s="42"/>
      <c r="D232" s="20" t="str">
        <f>IF(ISBLANK(Tabulka4[[#This Row],[start. č.]]),"-",IF(ISERROR(VLOOKUP(Tabulka4[[#This Row],[start. č.]],'3. REGISTRACE'!B:F,2,0)),"start. č. nebylo registrováno!",VLOOKUP(Tabulka4[[#This Row],[start. č.]],'3. REGISTRACE'!B:F,2,0)))</f>
        <v>-</v>
      </c>
      <c r="E232" s="17" t="str">
        <f>IF(ISBLANK(Tabulka4[[#This Row],[start. č.]]),"-",IF(ISERROR(VLOOKUP(Tabulka4[[#This Row],[start. č.]],'3. REGISTRACE'!B:F,3,0)),"-",VLOOKUP(Tabulka4[[#This Row],[start. č.]],'3. REGISTRACE'!B:F,3,0)))</f>
        <v>-</v>
      </c>
      <c r="F232" s="43" t="str">
        <f>IF(ISBLANK(Tabulka4[[#This Row],[start. č.]]),"-",IF(Tabulka4[[#This Row],[příjmení a jméno]]="start. č. nebylo registrováno!","-",IF(VLOOKUP(Tabulka4[[#This Row],[start. č.]],'3. REGISTRACE'!B:F,4,0)=0,"-",VLOOKUP(Tabulka4[[#This Row],[start. č.]],'3. REGISTRACE'!B:F,4,0))))</f>
        <v>-</v>
      </c>
      <c r="G232" s="17" t="str">
        <f>IF(ISBLANK(Tabulka4[[#This Row],[start. č.]]),"-",IF(Tabulka4[[#This Row],[příjmení a jméno]]="start. č. nebylo registrováno!","-",IF(VLOOKUP(Tabulka4[[#This Row],[start. č.]],'3. REGISTRACE'!B:F,5,0)=0,"-",VLOOKUP(Tabulka4[[#This Row],[start. č.]],'3. REGISTRACE'!B:F,5,0))))</f>
        <v>-</v>
      </c>
      <c r="H232" s="49"/>
      <c r="I232" s="45"/>
      <c r="J232" s="50"/>
      <c r="K232" s="39">
        <f>TIME(Tabulka4[[#This Row],[hod]],Tabulka4[[#This Row],[min]],Tabulka4[[#This Row],[sek]])</f>
        <v>0</v>
      </c>
      <c r="L232" s="17" t="str">
        <f>IF(ISBLANK(Tabulka4[[#This Row],[start. č.]]),"-",IF(Tabulka4[[#This Row],[příjmení a jméno]]="start. č. nebylo registrováno!","-",IF(VLOOKUP(Tabulka4[[#This Row],[start. č.]],'3. REGISTRACE'!B:G,6,0)=0,"-",VLOOKUP(Tabulka4[[#This Row],[start. č.]],'3. REGISTRACE'!B:G,6,0))))</f>
        <v>-</v>
      </c>
      <c r="M232" s="41" t="str">
        <f>IF(Tabulka4[[#This Row],[kategorie]]="-","-",COUNTIFS(G$10:G232,Tabulka4[[#This Row],[m/ž]],L$10:L232,Tabulka4[[#This Row],[kategorie]]))</f>
        <v>-</v>
      </c>
      <c r="N232" s="54" t="str">
        <f>IF(AND(ISBLANK(H232),ISBLANK(I232),ISBLANK(J232)),"-",IF(K232&gt;=MAX(K$10:K232),"ok","chyba!!!"))</f>
        <v>-</v>
      </c>
    </row>
    <row r="233" spans="2:14" x14ac:dyDescent="0.2">
      <c r="B233" s="41">
        <v>224</v>
      </c>
      <c r="C233" s="42"/>
      <c r="D233" s="20" t="str">
        <f>IF(ISBLANK(Tabulka4[[#This Row],[start. č.]]),"-",IF(ISERROR(VLOOKUP(Tabulka4[[#This Row],[start. č.]],'3. REGISTRACE'!B:F,2,0)),"start. č. nebylo registrováno!",VLOOKUP(Tabulka4[[#This Row],[start. č.]],'3. REGISTRACE'!B:F,2,0)))</f>
        <v>-</v>
      </c>
      <c r="E233" s="17" t="str">
        <f>IF(ISBLANK(Tabulka4[[#This Row],[start. č.]]),"-",IF(ISERROR(VLOOKUP(Tabulka4[[#This Row],[start. č.]],'3. REGISTRACE'!B:F,3,0)),"-",VLOOKUP(Tabulka4[[#This Row],[start. č.]],'3. REGISTRACE'!B:F,3,0)))</f>
        <v>-</v>
      </c>
      <c r="F233" s="43" t="str">
        <f>IF(ISBLANK(Tabulka4[[#This Row],[start. č.]]),"-",IF(Tabulka4[[#This Row],[příjmení a jméno]]="start. č. nebylo registrováno!","-",IF(VLOOKUP(Tabulka4[[#This Row],[start. č.]],'3. REGISTRACE'!B:F,4,0)=0,"-",VLOOKUP(Tabulka4[[#This Row],[start. č.]],'3. REGISTRACE'!B:F,4,0))))</f>
        <v>-</v>
      </c>
      <c r="G233" s="17" t="str">
        <f>IF(ISBLANK(Tabulka4[[#This Row],[start. č.]]),"-",IF(Tabulka4[[#This Row],[příjmení a jméno]]="start. č. nebylo registrováno!","-",IF(VLOOKUP(Tabulka4[[#This Row],[start. č.]],'3. REGISTRACE'!B:F,5,0)=0,"-",VLOOKUP(Tabulka4[[#This Row],[start. č.]],'3. REGISTRACE'!B:F,5,0))))</f>
        <v>-</v>
      </c>
      <c r="H233" s="49"/>
      <c r="I233" s="45"/>
      <c r="J233" s="50"/>
      <c r="K233" s="39">
        <f>TIME(Tabulka4[[#This Row],[hod]],Tabulka4[[#This Row],[min]],Tabulka4[[#This Row],[sek]])</f>
        <v>0</v>
      </c>
      <c r="L233" s="17" t="str">
        <f>IF(ISBLANK(Tabulka4[[#This Row],[start. č.]]),"-",IF(Tabulka4[[#This Row],[příjmení a jméno]]="start. č. nebylo registrováno!","-",IF(VLOOKUP(Tabulka4[[#This Row],[start. č.]],'3. REGISTRACE'!B:G,6,0)=0,"-",VLOOKUP(Tabulka4[[#This Row],[start. č.]],'3. REGISTRACE'!B:G,6,0))))</f>
        <v>-</v>
      </c>
      <c r="M233" s="41" t="str">
        <f>IF(Tabulka4[[#This Row],[kategorie]]="-","-",COUNTIFS(G$10:G233,Tabulka4[[#This Row],[m/ž]],L$10:L233,Tabulka4[[#This Row],[kategorie]]))</f>
        <v>-</v>
      </c>
      <c r="N233" s="54" t="str">
        <f>IF(AND(ISBLANK(H233),ISBLANK(I233),ISBLANK(J233)),"-",IF(K233&gt;=MAX(K$10:K233),"ok","chyba!!!"))</f>
        <v>-</v>
      </c>
    </row>
    <row r="234" spans="2:14" x14ac:dyDescent="0.2">
      <c r="B234" s="41">
        <v>225</v>
      </c>
      <c r="C234" s="42"/>
      <c r="D234" s="20" t="str">
        <f>IF(ISBLANK(Tabulka4[[#This Row],[start. č.]]),"-",IF(ISERROR(VLOOKUP(Tabulka4[[#This Row],[start. č.]],'3. REGISTRACE'!B:F,2,0)),"start. č. nebylo registrováno!",VLOOKUP(Tabulka4[[#This Row],[start. č.]],'3. REGISTRACE'!B:F,2,0)))</f>
        <v>-</v>
      </c>
      <c r="E234" s="17" t="str">
        <f>IF(ISBLANK(Tabulka4[[#This Row],[start. č.]]),"-",IF(ISERROR(VLOOKUP(Tabulka4[[#This Row],[start. č.]],'3. REGISTRACE'!B:F,3,0)),"-",VLOOKUP(Tabulka4[[#This Row],[start. č.]],'3. REGISTRACE'!B:F,3,0)))</f>
        <v>-</v>
      </c>
      <c r="F234" s="43" t="str">
        <f>IF(ISBLANK(Tabulka4[[#This Row],[start. č.]]),"-",IF(Tabulka4[[#This Row],[příjmení a jméno]]="start. č. nebylo registrováno!","-",IF(VLOOKUP(Tabulka4[[#This Row],[start. č.]],'3. REGISTRACE'!B:F,4,0)=0,"-",VLOOKUP(Tabulka4[[#This Row],[start. č.]],'3. REGISTRACE'!B:F,4,0))))</f>
        <v>-</v>
      </c>
      <c r="G234" s="17" t="str">
        <f>IF(ISBLANK(Tabulka4[[#This Row],[start. č.]]),"-",IF(Tabulka4[[#This Row],[příjmení a jméno]]="start. č. nebylo registrováno!","-",IF(VLOOKUP(Tabulka4[[#This Row],[start. č.]],'3. REGISTRACE'!B:F,5,0)=0,"-",VLOOKUP(Tabulka4[[#This Row],[start. č.]],'3. REGISTRACE'!B:F,5,0))))</f>
        <v>-</v>
      </c>
      <c r="H234" s="49"/>
      <c r="I234" s="45"/>
      <c r="J234" s="50"/>
      <c r="K234" s="39">
        <f>TIME(Tabulka4[[#This Row],[hod]],Tabulka4[[#This Row],[min]],Tabulka4[[#This Row],[sek]])</f>
        <v>0</v>
      </c>
      <c r="L234" s="17" t="str">
        <f>IF(ISBLANK(Tabulka4[[#This Row],[start. č.]]),"-",IF(Tabulka4[[#This Row],[příjmení a jméno]]="start. č. nebylo registrováno!","-",IF(VLOOKUP(Tabulka4[[#This Row],[start. č.]],'3. REGISTRACE'!B:G,6,0)=0,"-",VLOOKUP(Tabulka4[[#This Row],[start. č.]],'3. REGISTRACE'!B:G,6,0))))</f>
        <v>-</v>
      </c>
      <c r="M234" s="41" t="str">
        <f>IF(Tabulka4[[#This Row],[kategorie]]="-","-",COUNTIFS(G$10:G234,Tabulka4[[#This Row],[m/ž]],L$10:L234,Tabulka4[[#This Row],[kategorie]]))</f>
        <v>-</v>
      </c>
      <c r="N234" s="54" t="str">
        <f>IF(AND(ISBLANK(H234),ISBLANK(I234),ISBLANK(J234)),"-",IF(K234&gt;=MAX(K$10:K234),"ok","chyba!!!"))</f>
        <v>-</v>
      </c>
    </row>
    <row r="235" spans="2:14" x14ac:dyDescent="0.2">
      <c r="B235" s="41">
        <v>226</v>
      </c>
      <c r="C235" s="42"/>
      <c r="D235" s="20" t="str">
        <f>IF(ISBLANK(Tabulka4[[#This Row],[start. č.]]),"-",IF(ISERROR(VLOOKUP(Tabulka4[[#This Row],[start. č.]],'3. REGISTRACE'!B:F,2,0)),"start. č. nebylo registrováno!",VLOOKUP(Tabulka4[[#This Row],[start. č.]],'3. REGISTRACE'!B:F,2,0)))</f>
        <v>-</v>
      </c>
      <c r="E235" s="17" t="str">
        <f>IF(ISBLANK(Tabulka4[[#This Row],[start. č.]]),"-",IF(ISERROR(VLOOKUP(Tabulka4[[#This Row],[start. č.]],'3. REGISTRACE'!B:F,3,0)),"-",VLOOKUP(Tabulka4[[#This Row],[start. č.]],'3. REGISTRACE'!B:F,3,0)))</f>
        <v>-</v>
      </c>
      <c r="F235" s="43" t="str">
        <f>IF(ISBLANK(Tabulka4[[#This Row],[start. č.]]),"-",IF(Tabulka4[[#This Row],[příjmení a jméno]]="start. č. nebylo registrováno!","-",IF(VLOOKUP(Tabulka4[[#This Row],[start. č.]],'3. REGISTRACE'!B:F,4,0)=0,"-",VLOOKUP(Tabulka4[[#This Row],[start. č.]],'3. REGISTRACE'!B:F,4,0))))</f>
        <v>-</v>
      </c>
      <c r="G235" s="17" t="str">
        <f>IF(ISBLANK(Tabulka4[[#This Row],[start. č.]]),"-",IF(Tabulka4[[#This Row],[příjmení a jméno]]="start. č. nebylo registrováno!","-",IF(VLOOKUP(Tabulka4[[#This Row],[start. č.]],'3. REGISTRACE'!B:F,5,0)=0,"-",VLOOKUP(Tabulka4[[#This Row],[start. č.]],'3. REGISTRACE'!B:F,5,0))))</f>
        <v>-</v>
      </c>
      <c r="H235" s="49"/>
      <c r="I235" s="45"/>
      <c r="J235" s="50"/>
      <c r="K235" s="39">
        <f>TIME(Tabulka4[[#This Row],[hod]],Tabulka4[[#This Row],[min]],Tabulka4[[#This Row],[sek]])</f>
        <v>0</v>
      </c>
      <c r="L235" s="17" t="str">
        <f>IF(ISBLANK(Tabulka4[[#This Row],[start. č.]]),"-",IF(Tabulka4[[#This Row],[příjmení a jméno]]="start. č. nebylo registrováno!","-",IF(VLOOKUP(Tabulka4[[#This Row],[start. č.]],'3. REGISTRACE'!B:G,6,0)=0,"-",VLOOKUP(Tabulka4[[#This Row],[start. č.]],'3. REGISTRACE'!B:G,6,0))))</f>
        <v>-</v>
      </c>
      <c r="M235" s="41" t="str">
        <f>IF(Tabulka4[[#This Row],[kategorie]]="-","-",COUNTIFS(G$10:G235,Tabulka4[[#This Row],[m/ž]],L$10:L235,Tabulka4[[#This Row],[kategorie]]))</f>
        <v>-</v>
      </c>
      <c r="N235" s="54" t="str">
        <f>IF(AND(ISBLANK(H235),ISBLANK(I235),ISBLANK(J235)),"-",IF(K235&gt;=MAX(K$10:K235),"ok","chyba!!!"))</f>
        <v>-</v>
      </c>
    </row>
    <row r="236" spans="2:14" x14ac:dyDescent="0.2">
      <c r="B236" s="41">
        <v>227</v>
      </c>
      <c r="C236" s="42"/>
      <c r="D236" s="20" t="str">
        <f>IF(ISBLANK(Tabulka4[[#This Row],[start. č.]]),"-",IF(ISERROR(VLOOKUP(Tabulka4[[#This Row],[start. č.]],'3. REGISTRACE'!B:F,2,0)),"start. č. nebylo registrováno!",VLOOKUP(Tabulka4[[#This Row],[start. č.]],'3. REGISTRACE'!B:F,2,0)))</f>
        <v>-</v>
      </c>
      <c r="E236" s="17" t="str">
        <f>IF(ISBLANK(Tabulka4[[#This Row],[start. č.]]),"-",IF(ISERROR(VLOOKUP(Tabulka4[[#This Row],[start. č.]],'3. REGISTRACE'!B:F,3,0)),"-",VLOOKUP(Tabulka4[[#This Row],[start. č.]],'3. REGISTRACE'!B:F,3,0)))</f>
        <v>-</v>
      </c>
      <c r="F236" s="43" t="str">
        <f>IF(ISBLANK(Tabulka4[[#This Row],[start. č.]]),"-",IF(Tabulka4[[#This Row],[příjmení a jméno]]="start. č. nebylo registrováno!","-",IF(VLOOKUP(Tabulka4[[#This Row],[start. č.]],'3. REGISTRACE'!B:F,4,0)=0,"-",VLOOKUP(Tabulka4[[#This Row],[start. č.]],'3. REGISTRACE'!B:F,4,0))))</f>
        <v>-</v>
      </c>
      <c r="G236" s="17" t="str">
        <f>IF(ISBLANK(Tabulka4[[#This Row],[start. č.]]),"-",IF(Tabulka4[[#This Row],[příjmení a jméno]]="start. č. nebylo registrováno!","-",IF(VLOOKUP(Tabulka4[[#This Row],[start. č.]],'3. REGISTRACE'!B:F,5,0)=0,"-",VLOOKUP(Tabulka4[[#This Row],[start. č.]],'3. REGISTRACE'!B:F,5,0))))</f>
        <v>-</v>
      </c>
      <c r="H236" s="49"/>
      <c r="I236" s="45"/>
      <c r="J236" s="50"/>
      <c r="K236" s="39">
        <f>TIME(Tabulka4[[#This Row],[hod]],Tabulka4[[#This Row],[min]],Tabulka4[[#This Row],[sek]])</f>
        <v>0</v>
      </c>
      <c r="L236" s="17" t="str">
        <f>IF(ISBLANK(Tabulka4[[#This Row],[start. č.]]),"-",IF(Tabulka4[[#This Row],[příjmení a jméno]]="start. č. nebylo registrováno!","-",IF(VLOOKUP(Tabulka4[[#This Row],[start. č.]],'3. REGISTRACE'!B:G,6,0)=0,"-",VLOOKUP(Tabulka4[[#This Row],[start. č.]],'3. REGISTRACE'!B:G,6,0))))</f>
        <v>-</v>
      </c>
      <c r="M236" s="41" t="str">
        <f>IF(Tabulka4[[#This Row],[kategorie]]="-","-",COUNTIFS(G$10:G236,Tabulka4[[#This Row],[m/ž]],L$10:L236,Tabulka4[[#This Row],[kategorie]]))</f>
        <v>-</v>
      </c>
      <c r="N236" s="54" t="str">
        <f>IF(AND(ISBLANK(H236),ISBLANK(I236),ISBLANK(J236)),"-",IF(K236&gt;=MAX(K$10:K236),"ok","chyba!!!"))</f>
        <v>-</v>
      </c>
    </row>
    <row r="237" spans="2:14" x14ac:dyDescent="0.2">
      <c r="B237" s="41">
        <v>228</v>
      </c>
      <c r="C237" s="42"/>
      <c r="D237" s="20" t="str">
        <f>IF(ISBLANK(Tabulka4[[#This Row],[start. č.]]),"-",IF(ISERROR(VLOOKUP(Tabulka4[[#This Row],[start. č.]],'3. REGISTRACE'!B:F,2,0)),"start. č. nebylo registrováno!",VLOOKUP(Tabulka4[[#This Row],[start. č.]],'3. REGISTRACE'!B:F,2,0)))</f>
        <v>-</v>
      </c>
      <c r="E237" s="17" t="str">
        <f>IF(ISBLANK(Tabulka4[[#This Row],[start. č.]]),"-",IF(ISERROR(VLOOKUP(Tabulka4[[#This Row],[start. č.]],'3. REGISTRACE'!B:F,3,0)),"-",VLOOKUP(Tabulka4[[#This Row],[start. č.]],'3. REGISTRACE'!B:F,3,0)))</f>
        <v>-</v>
      </c>
      <c r="F237" s="43" t="str">
        <f>IF(ISBLANK(Tabulka4[[#This Row],[start. č.]]),"-",IF(Tabulka4[[#This Row],[příjmení a jméno]]="start. č. nebylo registrováno!","-",IF(VLOOKUP(Tabulka4[[#This Row],[start. č.]],'3. REGISTRACE'!B:F,4,0)=0,"-",VLOOKUP(Tabulka4[[#This Row],[start. č.]],'3. REGISTRACE'!B:F,4,0))))</f>
        <v>-</v>
      </c>
      <c r="G237" s="17" t="str">
        <f>IF(ISBLANK(Tabulka4[[#This Row],[start. č.]]),"-",IF(Tabulka4[[#This Row],[příjmení a jméno]]="start. č. nebylo registrováno!","-",IF(VLOOKUP(Tabulka4[[#This Row],[start. č.]],'3. REGISTRACE'!B:F,5,0)=0,"-",VLOOKUP(Tabulka4[[#This Row],[start. č.]],'3. REGISTRACE'!B:F,5,0))))</f>
        <v>-</v>
      </c>
      <c r="H237" s="49"/>
      <c r="I237" s="45"/>
      <c r="J237" s="50"/>
      <c r="K237" s="39">
        <f>TIME(Tabulka4[[#This Row],[hod]],Tabulka4[[#This Row],[min]],Tabulka4[[#This Row],[sek]])</f>
        <v>0</v>
      </c>
      <c r="L237" s="17" t="str">
        <f>IF(ISBLANK(Tabulka4[[#This Row],[start. č.]]),"-",IF(Tabulka4[[#This Row],[příjmení a jméno]]="start. č. nebylo registrováno!","-",IF(VLOOKUP(Tabulka4[[#This Row],[start. č.]],'3. REGISTRACE'!B:G,6,0)=0,"-",VLOOKUP(Tabulka4[[#This Row],[start. č.]],'3. REGISTRACE'!B:G,6,0))))</f>
        <v>-</v>
      </c>
      <c r="M237" s="41" t="str">
        <f>IF(Tabulka4[[#This Row],[kategorie]]="-","-",COUNTIFS(G$10:G237,Tabulka4[[#This Row],[m/ž]],L$10:L237,Tabulka4[[#This Row],[kategorie]]))</f>
        <v>-</v>
      </c>
      <c r="N237" s="54" t="str">
        <f>IF(AND(ISBLANK(H237),ISBLANK(I237),ISBLANK(J237)),"-",IF(K237&gt;=MAX(K$10:K237),"ok","chyba!!!"))</f>
        <v>-</v>
      </c>
    </row>
    <row r="238" spans="2:14" x14ac:dyDescent="0.2">
      <c r="B238" s="41">
        <v>229</v>
      </c>
      <c r="C238" s="42"/>
      <c r="D238" s="20" t="str">
        <f>IF(ISBLANK(Tabulka4[[#This Row],[start. č.]]),"-",IF(ISERROR(VLOOKUP(Tabulka4[[#This Row],[start. č.]],'3. REGISTRACE'!B:F,2,0)),"start. č. nebylo registrováno!",VLOOKUP(Tabulka4[[#This Row],[start. č.]],'3. REGISTRACE'!B:F,2,0)))</f>
        <v>-</v>
      </c>
      <c r="E238" s="17" t="str">
        <f>IF(ISBLANK(Tabulka4[[#This Row],[start. č.]]),"-",IF(ISERROR(VLOOKUP(Tabulka4[[#This Row],[start. č.]],'3. REGISTRACE'!B:F,3,0)),"-",VLOOKUP(Tabulka4[[#This Row],[start. č.]],'3. REGISTRACE'!B:F,3,0)))</f>
        <v>-</v>
      </c>
      <c r="F238" s="43" t="str">
        <f>IF(ISBLANK(Tabulka4[[#This Row],[start. č.]]),"-",IF(Tabulka4[[#This Row],[příjmení a jméno]]="start. č. nebylo registrováno!","-",IF(VLOOKUP(Tabulka4[[#This Row],[start. č.]],'3. REGISTRACE'!B:F,4,0)=0,"-",VLOOKUP(Tabulka4[[#This Row],[start. č.]],'3. REGISTRACE'!B:F,4,0))))</f>
        <v>-</v>
      </c>
      <c r="G238" s="17" t="str">
        <f>IF(ISBLANK(Tabulka4[[#This Row],[start. č.]]),"-",IF(Tabulka4[[#This Row],[příjmení a jméno]]="start. č. nebylo registrováno!","-",IF(VLOOKUP(Tabulka4[[#This Row],[start. č.]],'3. REGISTRACE'!B:F,5,0)=0,"-",VLOOKUP(Tabulka4[[#This Row],[start. č.]],'3. REGISTRACE'!B:F,5,0))))</f>
        <v>-</v>
      </c>
      <c r="H238" s="49"/>
      <c r="I238" s="45"/>
      <c r="J238" s="50"/>
      <c r="K238" s="39">
        <f>TIME(Tabulka4[[#This Row],[hod]],Tabulka4[[#This Row],[min]],Tabulka4[[#This Row],[sek]])</f>
        <v>0</v>
      </c>
      <c r="L238" s="17" t="str">
        <f>IF(ISBLANK(Tabulka4[[#This Row],[start. č.]]),"-",IF(Tabulka4[[#This Row],[příjmení a jméno]]="start. č. nebylo registrováno!","-",IF(VLOOKUP(Tabulka4[[#This Row],[start. č.]],'3. REGISTRACE'!B:G,6,0)=0,"-",VLOOKUP(Tabulka4[[#This Row],[start. č.]],'3. REGISTRACE'!B:G,6,0))))</f>
        <v>-</v>
      </c>
      <c r="M238" s="41" t="str">
        <f>IF(Tabulka4[[#This Row],[kategorie]]="-","-",COUNTIFS(G$10:G238,Tabulka4[[#This Row],[m/ž]],L$10:L238,Tabulka4[[#This Row],[kategorie]]))</f>
        <v>-</v>
      </c>
      <c r="N238" s="54" t="str">
        <f>IF(AND(ISBLANK(H238),ISBLANK(I238),ISBLANK(J238)),"-",IF(K238&gt;=MAX(K$10:K238),"ok","chyba!!!"))</f>
        <v>-</v>
      </c>
    </row>
    <row r="239" spans="2:14" x14ac:dyDescent="0.2">
      <c r="B239" s="41">
        <v>230</v>
      </c>
      <c r="C239" s="42"/>
      <c r="D239" s="20" t="str">
        <f>IF(ISBLANK(Tabulka4[[#This Row],[start. č.]]),"-",IF(ISERROR(VLOOKUP(Tabulka4[[#This Row],[start. č.]],'3. REGISTRACE'!B:F,2,0)),"start. č. nebylo registrováno!",VLOOKUP(Tabulka4[[#This Row],[start. č.]],'3. REGISTRACE'!B:F,2,0)))</f>
        <v>-</v>
      </c>
      <c r="E239" s="17" t="str">
        <f>IF(ISBLANK(Tabulka4[[#This Row],[start. č.]]),"-",IF(ISERROR(VLOOKUP(Tabulka4[[#This Row],[start. č.]],'3. REGISTRACE'!B:F,3,0)),"-",VLOOKUP(Tabulka4[[#This Row],[start. č.]],'3. REGISTRACE'!B:F,3,0)))</f>
        <v>-</v>
      </c>
      <c r="F239" s="43" t="str">
        <f>IF(ISBLANK(Tabulka4[[#This Row],[start. č.]]),"-",IF(Tabulka4[[#This Row],[příjmení a jméno]]="start. č. nebylo registrováno!","-",IF(VLOOKUP(Tabulka4[[#This Row],[start. č.]],'3. REGISTRACE'!B:F,4,0)=0,"-",VLOOKUP(Tabulka4[[#This Row],[start. č.]],'3. REGISTRACE'!B:F,4,0))))</f>
        <v>-</v>
      </c>
      <c r="G239" s="17" t="str">
        <f>IF(ISBLANK(Tabulka4[[#This Row],[start. č.]]),"-",IF(Tabulka4[[#This Row],[příjmení a jméno]]="start. č. nebylo registrováno!","-",IF(VLOOKUP(Tabulka4[[#This Row],[start. č.]],'3. REGISTRACE'!B:F,5,0)=0,"-",VLOOKUP(Tabulka4[[#This Row],[start. č.]],'3. REGISTRACE'!B:F,5,0))))</f>
        <v>-</v>
      </c>
      <c r="H239" s="49"/>
      <c r="I239" s="45"/>
      <c r="J239" s="50"/>
      <c r="K239" s="39">
        <f>TIME(Tabulka4[[#This Row],[hod]],Tabulka4[[#This Row],[min]],Tabulka4[[#This Row],[sek]])</f>
        <v>0</v>
      </c>
      <c r="L239" s="17" t="str">
        <f>IF(ISBLANK(Tabulka4[[#This Row],[start. č.]]),"-",IF(Tabulka4[[#This Row],[příjmení a jméno]]="start. č. nebylo registrováno!","-",IF(VLOOKUP(Tabulka4[[#This Row],[start. č.]],'3. REGISTRACE'!B:G,6,0)=0,"-",VLOOKUP(Tabulka4[[#This Row],[start. č.]],'3. REGISTRACE'!B:G,6,0))))</f>
        <v>-</v>
      </c>
      <c r="M239" s="41" t="str">
        <f>IF(Tabulka4[[#This Row],[kategorie]]="-","-",COUNTIFS(G$10:G239,Tabulka4[[#This Row],[m/ž]],L$10:L239,Tabulka4[[#This Row],[kategorie]]))</f>
        <v>-</v>
      </c>
      <c r="N239" s="54" t="str">
        <f>IF(AND(ISBLANK(H239),ISBLANK(I239),ISBLANK(J239)),"-",IF(K239&gt;=MAX(K$10:K239),"ok","chyba!!!"))</f>
        <v>-</v>
      </c>
    </row>
    <row r="240" spans="2:14" x14ac:dyDescent="0.2">
      <c r="B240" s="41">
        <v>231</v>
      </c>
      <c r="C240" s="42"/>
      <c r="D240" s="20" t="str">
        <f>IF(ISBLANK(Tabulka4[[#This Row],[start. č.]]),"-",IF(ISERROR(VLOOKUP(Tabulka4[[#This Row],[start. č.]],'3. REGISTRACE'!B:F,2,0)),"start. č. nebylo registrováno!",VLOOKUP(Tabulka4[[#This Row],[start. č.]],'3. REGISTRACE'!B:F,2,0)))</f>
        <v>-</v>
      </c>
      <c r="E240" s="17" t="str">
        <f>IF(ISBLANK(Tabulka4[[#This Row],[start. č.]]),"-",IF(ISERROR(VLOOKUP(Tabulka4[[#This Row],[start. č.]],'3. REGISTRACE'!B:F,3,0)),"-",VLOOKUP(Tabulka4[[#This Row],[start. č.]],'3. REGISTRACE'!B:F,3,0)))</f>
        <v>-</v>
      </c>
      <c r="F240" s="43" t="str">
        <f>IF(ISBLANK(Tabulka4[[#This Row],[start. č.]]),"-",IF(Tabulka4[[#This Row],[příjmení a jméno]]="start. č. nebylo registrováno!","-",IF(VLOOKUP(Tabulka4[[#This Row],[start. č.]],'3. REGISTRACE'!B:F,4,0)=0,"-",VLOOKUP(Tabulka4[[#This Row],[start. č.]],'3. REGISTRACE'!B:F,4,0))))</f>
        <v>-</v>
      </c>
      <c r="G240" s="17" t="str">
        <f>IF(ISBLANK(Tabulka4[[#This Row],[start. č.]]),"-",IF(Tabulka4[[#This Row],[příjmení a jméno]]="start. č. nebylo registrováno!","-",IF(VLOOKUP(Tabulka4[[#This Row],[start. č.]],'3. REGISTRACE'!B:F,5,0)=0,"-",VLOOKUP(Tabulka4[[#This Row],[start. č.]],'3. REGISTRACE'!B:F,5,0))))</f>
        <v>-</v>
      </c>
      <c r="H240" s="49"/>
      <c r="I240" s="45"/>
      <c r="J240" s="50"/>
      <c r="K240" s="39">
        <f>TIME(Tabulka4[[#This Row],[hod]],Tabulka4[[#This Row],[min]],Tabulka4[[#This Row],[sek]])</f>
        <v>0</v>
      </c>
      <c r="L240" s="17" t="str">
        <f>IF(ISBLANK(Tabulka4[[#This Row],[start. č.]]),"-",IF(Tabulka4[[#This Row],[příjmení a jméno]]="start. č. nebylo registrováno!","-",IF(VLOOKUP(Tabulka4[[#This Row],[start. č.]],'3. REGISTRACE'!B:G,6,0)=0,"-",VLOOKUP(Tabulka4[[#This Row],[start. č.]],'3. REGISTRACE'!B:G,6,0))))</f>
        <v>-</v>
      </c>
      <c r="M240" s="41" t="str">
        <f>IF(Tabulka4[[#This Row],[kategorie]]="-","-",COUNTIFS(G$10:G240,Tabulka4[[#This Row],[m/ž]],L$10:L240,Tabulka4[[#This Row],[kategorie]]))</f>
        <v>-</v>
      </c>
      <c r="N240" s="54" t="str">
        <f>IF(AND(ISBLANK(H240),ISBLANK(I240),ISBLANK(J240)),"-",IF(K240&gt;=MAX(K$10:K240),"ok","chyba!!!"))</f>
        <v>-</v>
      </c>
    </row>
    <row r="241" spans="2:14" x14ac:dyDescent="0.2">
      <c r="B241" s="41">
        <v>232</v>
      </c>
      <c r="C241" s="42"/>
      <c r="D241" s="20" t="str">
        <f>IF(ISBLANK(Tabulka4[[#This Row],[start. č.]]),"-",IF(ISERROR(VLOOKUP(Tabulka4[[#This Row],[start. č.]],'3. REGISTRACE'!B:F,2,0)),"start. č. nebylo registrováno!",VLOOKUP(Tabulka4[[#This Row],[start. č.]],'3. REGISTRACE'!B:F,2,0)))</f>
        <v>-</v>
      </c>
      <c r="E241" s="17" t="str">
        <f>IF(ISBLANK(Tabulka4[[#This Row],[start. č.]]),"-",IF(ISERROR(VLOOKUP(Tabulka4[[#This Row],[start. č.]],'3. REGISTRACE'!B:F,3,0)),"-",VLOOKUP(Tabulka4[[#This Row],[start. č.]],'3. REGISTRACE'!B:F,3,0)))</f>
        <v>-</v>
      </c>
      <c r="F241" s="43" t="str">
        <f>IF(ISBLANK(Tabulka4[[#This Row],[start. č.]]),"-",IF(Tabulka4[[#This Row],[příjmení a jméno]]="start. č. nebylo registrováno!","-",IF(VLOOKUP(Tabulka4[[#This Row],[start. č.]],'3. REGISTRACE'!B:F,4,0)=0,"-",VLOOKUP(Tabulka4[[#This Row],[start. č.]],'3. REGISTRACE'!B:F,4,0))))</f>
        <v>-</v>
      </c>
      <c r="G241" s="17" t="str">
        <f>IF(ISBLANK(Tabulka4[[#This Row],[start. č.]]),"-",IF(Tabulka4[[#This Row],[příjmení a jméno]]="start. č. nebylo registrováno!","-",IF(VLOOKUP(Tabulka4[[#This Row],[start. č.]],'3. REGISTRACE'!B:F,5,0)=0,"-",VLOOKUP(Tabulka4[[#This Row],[start. č.]],'3. REGISTRACE'!B:F,5,0))))</f>
        <v>-</v>
      </c>
      <c r="H241" s="49"/>
      <c r="I241" s="45"/>
      <c r="J241" s="50"/>
      <c r="K241" s="39">
        <f>TIME(Tabulka4[[#This Row],[hod]],Tabulka4[[#This Row],[min]],Tabulka4[[#This Row],[sek]])</f>
        <v>0</v>
      </c>
      <c r="L241" s="17" t="str">
        <f>IF(ISBLANK(Tabulka4[[#This Row],[start. č.]]),"-",IF(Tabulka4[[#This Row],[příjmení a jméno]]="start. č. nebylo registrováno!","-",IF(VLOOKUP(Tabulka4[[#This Row],[start. č.]],'3. REGISTRACE'!B:G,6,0)=0,"-",VLOOKUP(Tabulka4[[#This Row],[start. č.]],'3. REGISTRACE'!B:G,6,0))))</f>
        <v>-</v>
      </c>
      <c r="M241" s="41" t="str">
        <f>IF(Tabulka4[[#This Row],[kategorie]]="-","-",COUNTIFS(G$10:G241,Tabulka4[[#This Row],[m/ž]],L$10:L241,Tabulka4[[#This Row],[kategorie]]))</f>
        <v>-</v>
      </c>
      <c r="N241" s="54" t="str">
        <f>IF(AND(ISBLANK(H241),ISBLANK(I241),ISBLANK(J241)),"-",IF(K241&gt;=MAX(K$10:K241),"ok","chyba!!!"))</f>
        <v>-</v>
      </c>
    </row>
    <row r="242" spans="2:14" x14ac:dyDescent="0.2">
      <c r="B242" s="41">
        <v>233</v>
      </c>
      <c r="C242" s="42"/>
      <c r="D242" s="20" t="str">
        <f>IF(ISBLANK(Tabulka4[[#This Row],[start. č.]]),"-",IF(ISERROR(VLOOKUP(Tabulka4[[#This Row],[start. č.]],'3. REGISTRACE'!B:F,2,0)),"start. č. nebylo registrováno!",VLOOKUP(Tabulka4[[#This Row],[start. č.]],'3. REGISTRACE'!B:F,2,0)))</f>
        <v>-</v>
      </c>
      <c r="E242" s="17" t="str">
        <f>IF(ISBLANK(Tabulka4[[#This Row],[start. č.]]),"-",IF(ISERROR(VLOOKUP(Tabulka4[[#This Row],[start. č.]],'3. REGISTRACE'!B:F,3,0)),"-",VLOOKUP(Tabulka4[[#This Row],[start. č.]],'3. REGISTRACE'!B:F,3,0)))</f>
        <v>-</v>
      </c>
      <c r="F242" s="43" t="str">
        <f>IF(ISBLANK(Tabulka4[[#This Row],[start. č.]]),"-",IF(Tabulka4[[#This Row],[příjmení a jméno]]="start. č. nebylo registrováno!","-",IF(VLOOKUP(Tabulka4[[#This Row],[start. č.]],'3. REGISTRACE'!B:F,4,0)=0,"-",VLOOKUP(Tabulka4[[#This Row],[start. č.]],'3. REGISTRACE'!B:F,4,0))))</f>
        <v>-</v>
      </c>
      <c r="G242" s="17" t="str">
        <f>IF(ISBLANK(Tabulka4[[#This Row],[start. č.]]),"-",IF(Tabulka4[[#This Row],[příjmení a jméno]]="start. č. nebylo registrováno!","-",IF(VLOOKUP(Tabulka4[[#This Row],[start. č.]],'3. REGISTRACE'!B:F,5,0)=0,"-",VLOOKUP(Tabulka4[[#This Row],[start. č.]],'3. REGISTRACE'!B:F,5,0))))</f>
        <v>-</v>
      </c>
      <c r="H242" s="49"/>
      <c r="I242" s="45"/>
      <c r="J242" s="50"/>
      <c r="K242" s="39">
        <f>TIME(Tabulka4[[#This Row],[hod]],Tabulka4[[#This Row],[min]],Tabulka4[[#This Row],[sek]])</f>
        <v>0</v>
      </c>
      <c r="L242" s="17" t="str">
        <f>IF(ISBLANK(Tabulka4[[#This Row],[start. č.]]),"-",IF(Tabulka4[[#This Row],[příjmení a jméno]]="start. č. nebylo registrováno!","-",IF(VLOOKUP(Tabulka4[[#This Row],[start. č.]],'3. REGISTRACE'!B:G,6,0)=0,"-",VLOOKUP(Tabulka4[[#This Row],[start. č.]],'3. REGISTRACE'!B:G,6,0))))</f>
        <v>-</v>
      </c>
      <c r="M242" s="41" t="str">
        <f>IF(Tabulka4[[#This Row],[kategorie]]="-","-",COUNTIFS(G$10:G242,Tabulka4[[#This Row],[m/ž]],L$10:L242,Tabulka4[[#This Row],[kategorie]]))</f>
        <v>-</v>
      </c>
      <c r="N242" s="54" t="str">
        <f>IF(AND(ISBLANK(H242),ISBLANK(I242),ISBLANK(J242)),"-",IF(K242&gt;=MAX(K$10:K242),"ok","chyba!!!"))</f>
        <v>-</v>
      </c>
    </row>
    <row r="243" spans="2:14" x14ac:dyDescent="0.2">
      <c r="B243" s="41">
        <v>234</v>
      </c>
      <c r="C243" s="42"/>
      <c r="D243" s="20" t="str">
        <f>IF(ISBLANK(Tabulka4[[#This Row],[start. č.]]),"-",IF(ISERROR(VLOOKUP(Tabulka4[[#This Row],[start. č.]],'3. REGISTRACE'!B:F,2,0)),"start. č. nebylo registrováno!",VLOOKUP(Tabulka4[[#This Row],[start. č.]],'3. REGISTRACE'!B:F,2,0)))</f>
        <v>-</v>
      </c>
      <c r="E243" s="17" t="str">
        <f>IF(ISBLANK(Tabulka4[[#This Row],[start. č.]]),"-",IF(ISERROR(VLOOKUP(Tabulka4[[#This Row],[start. č.]],'3. REGISTRACE'!B:F,3,0)),"-",VLOOKUP(Tabulka4[[#This Row],[start. č.]],'3. REGISTRACE'!B:F,3,0)))</f>
        <v>-</v>
      </c>
      <c r="F243" s="43" t="str">
        <f>IF(ISBLANK(Tabulka4[[#This Row],[start. č.]]),"-",IF(Tabulka4[[#This Row],[příjmení a jméno]]="start. č. nebylo registrováno!","-",IF(VLOOKUP(Tabulka4[[#This Row],[start. č.]],'3. REGISTRACE'!B:F,4,0)=0,"-",VLOOKUP(Tabulka4[[#This Row],[start. č.]],'3. REGISTRACE'!B:F,4,0))))</f>
        <v>-</v>
      </c>
      <c r="G243" s="17" t="str">
        <f>IF(ISBLANK(Tabulka4[[#This Row],[start. č.]]),"-",IF(Tabulka4[[#This Row],[příjmení a jméno]]="start. č. nebylo registrováno!","-",IF(VLOOKUP(Tabulka4[[#This Row],[start. č.]],'3. REGISTRACE'!B:F,5,0)=0,"-",VLOOKUP(Tabulka4[[#This Row],[start. č.]],'3. REGISTRACE'!B:F,5,0))))</f>
        <v>-</v>
      </c>
      <c r="H243" s="49"/>
      <c r="I243" s="45"/>
      <c r="J243" s="50"/>
      <c r="K243" s="39">
        <f>TIME(Tabulka4[[#This Row],[hod]],Tabulka4[[#This Row],[min]],Tabulka4[[#This Row],[sek]])</f>
        <v>0</v>
      </c>
      <c r="L243" s="17" t="str">
        <f>IF(ISBLANK(Tabulka4[[#This Row],[start. č.]]),"-",IF(Tabulka4[[#This Row],[příjmení a jméno]]="start. č. nebylo registrováno!","-",IF(VLOOKUP(Tabulka4[[#This Row],[start. č.]],'3. REGISTRACE'!B:G,6,0)=0,"-",VLOOKUP(Tabulka4[[#This Row],[start. č.]],'3. REGISTRACE'!B:G,6,0))))</f>
        <v>-</v>
      </c>
      <c r="M243" s="41" t="str">
        <f>IF(Tabulka4[[#This Row],[kategorie]]="-","-",COUNTIFS(G$10:G243,Tabulka4[[#This Row],[m/ž]],L$10:L243,Tabulka4[[#This Row],[kategorie]]))</f>
        <v>-</v>
      </c>
      <c r="N243" s="54" t="str">
        <f>IF(AND(ISBLANK(H243),ISBLANK(I243),ISBLANK(J243)),"-",IF(K243&gt;=MAX(K$10:K243),"ok","chyba!!!"))</f>
        <v>-</v>
      </c>
    </row>
    <row r="244" spans="2:14" x14ac:dyDescent="0.2">
      <c r="B244" s="41">
        <v>235</v>
      </c>
      <c r="C244" s="42"/>
      <c r="D244" s="20" t="str">
        <f>IF(ISBLANK(Tabulka4[[#This Row],[start. č.]]),"-",IF(ISERROR(VLOOKUP(Tabulka4[[#This Row],[start. č.]],'3. REGISTRACE'!B:F,2,0)),"start. č. nebylo registrováno!",VLOOKUP(Tabulka4[[#This Row],[start. č.]],'3. REGISTRACE'!B:F,2,0)))</f>
        <v>-</v>
      </c>
      <c r="E244" s="17" t="str">
        <f>IF(ISBLANK(Tabulka4[[#This Row],[start. č.]]),"-",IF(ISERROR(VLOOKUP(Tabulka4[[#This Row],[start. č.]],'3. REGISTRACE'!B:F,3,0)),"-",VLOOKUP(Tabulka4[[#This Row],[start. č.]],'3. REGISTRACE'!B:F,3,0)))</f>
        <v>-</v>
      </c>
      <c r="F244" s="43" t="str">
        <f>IF(ISBLANK(Tabulka4[[#This Row],[start. č.]]),"-",IF(Tabulka4[[#This Row],[příjmení a jméno]]="start. č. nebylo registrováno!","-",IF(VLOOKUP(Tabulka4[[#This Row],[start. č.]],'3. REGISTRACE'!B:F,4,0)=0,"-",VLOOKUP(Tabulka4[[#This Row],[start. č.]],'3. REGISTRACE'!B:F,4,0))))</f>
        <v>-</v>
      </c>
      <c r="G244" s="17" t="str">
        <f>IF(ISBLANK(Tabulka4[[#This Row],[start. č.]]),"-",IF(Tabulka4[[#This Row],[příjmení a jméno]]="start. č. nebylo registrováno!","-",IF(VLOOKUP(Tabulka4[[#This Row],[start. č.]],'3. REGISTRACE'!B:F,5,0)=0,"-",VLOOKUP(Tabulka4[[#This Row],[start. č.]],'3. REGISTRACE'!B:F,5,0))))</f>
        <v>-</v>
      </c>
      <c r="H244" s="49"/>
      <c r="I244" s="45"/>
      <c r="J244" s="50"/>
      <c r="K244" s="39">
        <f>TIME(Tabulka4[[#This Row],[hod]],Tabulka4[[#This Row],[min]],Tabulka4[[#This Row],[sek]])</f>
        <v>0</v>
      </c>
      <c r="L244" s="17" t="str">
        <f>IF(ISBLANK(Tabulka4[[#This Row],[start. č.]]),"-",IF(Tabulka4[[#This Row],[příjmení a jméno]]="start. č. nebylo registrováno!","-",IF(VLOOKUP(Tabulka4[[#This Row],[start. č.]],'3. REGISTRACE'!B:G,6,0)=0,"-",VLOOKUP(Tabulka4[[#This Row],[start. č.]],'3. REGISTRACE'!B:G,6,0))))</f>
        <v>-</v>
      </c>
      <c r="M244" s="41" t="str">
        <f>IF(Tabulka4[[#This Row],[kategorie]]="-","-",COUNTIFS(G$10:G244,Tabulka4[[#This Row],[m/ž]],L$10:L244,Tabulka4[[#This Row],[kategorie]]))</f>
        <v>-</v>
      </c>
      <c r="N244" s="54" t="str">
        <f>IF(AND(ISBLANK(H244),ISBLANK(I244),ISBLANK(J244)),"-",IF(K244&gt;=MAX(K$10:K244),"ok","chyba!!!"))</f>
        <v>-</v>
      </c>
    </row>
    <row r="245" spans="2:14" x14ac:dyDescent="0.2">
      <c r="B245" s="41">
        <v>236</v>
      </c>
      <c r="C245" s="42"/>
      <c r="D245" s="20" t="str">
        <f>IF(ISBLANK(Tabulka4[[#This Row],[start. č.]]),"-",IF(ISERROR(VLOOKUP(Tabulka4[[#This Row],[start. č.]],'3. REGISTRACE'!B:F,2,0)),"start. č. nebylo registrováno!",VLOOKUP(Tabulka4[[#This Row],[start. č.]],'3. REGISTRACE'!B:F,2,0)))</f>
        <v>-</v>
      </c>
      <c r="E245" s="17" t="str">
        <f>IF(ISBLANK(Tabulka4[[#This Row],[start. č.]]),"-",IF(ISERROR(VLOOKUP(Tabulka4[[#This Row],[start. č.]],'3. REGISTRACE'!B:F,3,0)),"-",VLOOKUP(Tabulka4[[#This Row],[start. č.]],'3. REGISTRACE'!B:F,3,0)))</f>
        <v>-</v>
      </c>
      <c r="F245" s="43" t="str">
        <f>IF(ISBLANK(Tabulka4[[#This Row],[start. č.]]),"-",IF(Tabulka4[[#This Row],[příjmení a jméno]]="start. č. nebylo registrováno!","-",IF(VLOOKUP(Tabulka4[[#This Row],[start. č.]],'3. REGISTRACE'!B:F,4,0)=0,"-",VLOOKUP(Tabulka4[[#This Row],[start. č.]],'3. REGISTRACE'!B:F,4,0))))</f>
        <v>-</v>
      </c>
      <c r="G245" s="17" t="str">
        <f>IF(ISBLANK(Tabulka4[[#This Row],[start. č.]]),"-",IF(Tabulka4[[#This Row],[příjmení a jméno]]="start. č. nebylo registrováno!","-",IF(VLOOKUP(Tabulka4[[#This Row],[start. č.]],'3. REGISTRACE'!B:F,5,0)=0,"-",VLOOKUP(Tabulka4[[#This Row],[start. č.]],'3. REGISTRACE'!B:F,5,0))))</f>
        <v>-</v>
      </c>
      <c r="H245" s="49"/>
      <c r="I245" s="45"/>
      <c r="J245" s="50"/>
      <c r="K245" s="39">
        <f>TIME(Tabulka4[[#This Row],[hod]],Tabulka4[[#This Row],[min]],Tabulka4[[#This Row],[sek]])</f>
        <v>0</v>
      </c>
      <c r="L245" s="17" t="str">
        <f>IF(ISBLANK(Tabulka4[[#This Row],[start. č.]]),"-",IF(Tabulka4[[#This Row],[příjmení a jméno]]="start. č. nebylo registrováno!","-",IF(VLOOKUP(Tabulka4[[#This Row],[start. č.]],'3. REGISTRACE'!B:G,6,0)=0,"-",VLOOKUP(Tabulka4[[#This Row],[start. č.]],'3. REGISTRACE'!B:G,6,0))))</f>
        <v>-</v>
      </c>
      <c r="M245" s="41" t="str">
        <f>IF(Tabulka4[[#This Row],[kategorie]]="-","-",COUNTIFS(G$10:G245,Tabulka4[[#This Row],[m/ž]],L$10:L245,Tabulka4[[#This Row],[kategorie]]))</f>
        <v>-</v>
      </c>
      <c r="N245" s="54" t="str">
        <f>IF(AND(ISBLANK(H245),ISBLANK(I245),ISBLANK(J245)),"-",IF(K245&gt;=MAX(K$10:K245),"ok","chyba!!!"))</f>
        <v>-</v>
      </c>
    </row>
    <row r="246" spans="2:14" x14ac:dyDescent="0.2">
      <c r="B246" s="41">
        <v>237</v>
      </c>
      <c r="C246" s="42"/>
      <c r="D246" s="20" t="str">
        <f>IF(ISBLANK(Tabulka4[[#This Row],[start. č.]]),"-",IF(ISERROR(VLOOKUP(Tabulka4[[#This Row],[start. č.]],'3. REGISTRACE'!B:F,2,0)),"start. č. nebylo registrováno!",VLOOKUP(Tabulka4[[#This Row],[start. č.]],'3. REGISTRACE'!B:F,2,0)))</f>
        <v>-</v>
      </c>
      <c r="E246" s="17" t="str">
        <f>IF(ISBLANK(Tabulka4[[#This Row],[start. č.]]),"-",IF(ISERROR(VLOOKUP(Tabulka4[[#This Row],[start. č.]],'3. REGISTRACE'!B:F,3,0)),"-",VLOOKUP(Tabulka4[[#This Row],[start. č.]],'3. REGISTRACE'!B:F,3,0)))</f>
        <v>-</v>
      </c>
      <c r="F246" s="43" t="str">
        <f>IF(ISBLANK(Tabulka4[[#This Row],[start. č.]]),"-",IF(Tabulka4[[#This Row],[příjmení a jméno]]="start. č. nebylo registrováno!","-",IF(VLOOKUP(Tabulka4[[#This Row],[start. č.]],'3. REGISTRACE'!B:F,4,0)=0,"-",VLOOKUP(Tabulka4[[#This Row],[start. č.]],'3. REGISTRACE'!B:F,4,0))))</f>
        <v>-</v>
      </c>
      <c r="G246" s="17" t="str">
        <f>IF(ISBLANK(Tabulka4[[#This Row],[start. č.]]),"-",IF(Tabulka4[[#This Row],[příjmení a jméno]]="start. č. nebylo registrováno!","-",IF(VLOOKUP(Tabulka4[[#This Row],[start. č.]],'3. REGISTRACE'!B:F,5,0)=0,"-",VLOOKUP(Tabulka4[[#This Row],[start. č.]],'3. REGISTRACE'!B:F,5,0))))</f>
        <v>-</v>
      </c>
      <c r="H246" s="49"/>
      <c r="I246" s="45"/>
      <c r="J246" s="50"/>
      <c r="K246" s="39">
        <f>TIME(Tabulka4[[#This Row],[hod]],Tabulka4[[#This Row],[min]],Tabulka4[[#This Row],[sek]])</f>
        <v>0</v>
      </c>
      <c r="L246" s="17" t="str">
        <f>IF(ISBLANK(Tabulka4[[#This Row],[start. č.]]),"-",IF(Tabulka4[[#This Row],[příjmení a jméno]]="start. č. nebylo registrováno!","-",IF(VLOOKUP(Tabulka4[[#This Row],[start. č.]],'3. REGISTRACE'!B:G,6,0)=0,"-",VLOOKUP(Tabulka4[[#This Row],[start. č.]],'3. REGISTRACE'!B:G,6,0))))</f>
        <v>-</v>
      </c>
      <c r="M246" s="41" t="str">
        <f>IF(Tabulka4[[#This Row],[kategorie]]="-","-",COUNTIFS(G$10:G246,Tabulka4[[#This Row],[m/ž]],L$10:L246,Tabulka4[[#This Row],[kategorie]]))</f>
        <v>-</v>
      </c>
      <c r="N246" s="54" t="str">
        <f>IF(AND(ISBLANK(H246),ISBLANK(I246),ISBLANK(J246)),"-",IF(K246&gt;=MAX(K$10:K246),"ok","chyba!!!"))</f>
        <v>-</v>
      </c>
    </row>
    <row r="247" spans="2:14" x14ac:dyDescent="0.2">
      <c r="B247" s="41">
        <v>238</v>
      </c>
      <c r="C247" s="42"/>
      <c r="D247" s="20" t="str">
        <f>IF(ISBLANK(Tabulka4[[#This Row],[start. č.]]),"-",IF(ISERROR(VLOOKUP(Tabulka4[[#This Row],[start. č.]],'3. REGISTRACE'!B:F,2,0)),"start. č. nebylo registrováno!",VLOOKUP(Tabulka4[[#This Row],[start. č.]],'3. REGISTRACE'!B:F,2,0)))</f>
        <v>-</v>
      </c>
      <c r="E247" s="17" t="str">
        <f>IF(ISBLANK(Tabulka4[[#This Row],[start. č.]]),"-",IF(ISERROR(VLOOKUP(Tabulka4[[#This Row],[start. č.]],'3. REGISTRACE'!B:F,3,0)),"-",VLOOKUP(Tabulka4[[#This Row],[start. č.]],'3. REGISTRACE'!B:F,3,0)))</f>
        <v>-</v>
      </c>
      <c r="F247" s="43" t="str">
        <f>IF(ISBLANK(Tabulka4[[#This Row],[start. č.]]),"-",IF(Tabulka4[[#This Row],[příjmení a jméno]]="start. č. nebylo registrováno!","-",IF(VLOOKUP(Tabulka4[[#This Row],[start. č.]],'3. REGISTRACE'!B:F,4,0)=0,"-",VLOOKUP(Tabulka4[[#This Row],[start. č.]],'3. REGISTRACE'!B:F,4,0))))</f>
        <v>-</v>
      </c>
      <c r="G247" s="17" t="str">
        <f>IF(ISBLANK(Tabulka4[[#This Row],[start. č.]]),"-",IF(Tabulka4[[#This Row],[příjmení a jméno]]="start. č. nebylo registrováno!","-",IF(VLOOKUP(Tabulka4[[#This Row],[start. č.]],'3. REGISTRACE'!B:F,5,0)=0,"-",VLOOKUP(Tabulka4[[#This Row],[start. č.]],'3. REGISTRACE'!B:F,5,0))))</f>
        <v>-</v>
      </c>
      <c r="H247" s="49"/>
      <c r="I247" s="45"/>
      <c r="J247" s="50"/>
      <c r="K247" s="39">
        <f>TIME(Tabulka4[[#This Row],[hod]],Tabulka4[[#This Row],[min]],Tabulka4[[#This Row],[sek]])</f>
        <v>0</v>
      </c>
      <c r="L247" s="17" t="str">
        <f>IF(ISBLANK(Tabulka4[[#This Row],[start. č.]]),"-",IF(Tabulka4[[#This Row],[příjmení a jméno]]="start. č. nebylo registrováno!","-",IF(VLOOKUP(Tabulka4[[#This Row],[start. č.]],'3. REGISTRACE'!B:G,6,0)=0,"-",VLOOKUP(Tabulka4[[#This Row],[start. č.]],'3. REGISTRACE'!B:G,6,0))))</f>
        <v>-</v>
      </c>
      <c r="M247" s="41" t="str">
        <f>IF(Tabulka4[[#This Row],[kategorie]]="-","-",COUNTIFS(G$10:G247,Tabulka4[[#This Row],[m/ž]],L$10:L247,Tabulka4[[#This Row],[kategorie]]))</f>
        <v>-</v>
      </c>
      <c r="N247" s="54" t="str">
        <f>IF(AND(ISBLANK(H247),ISBLANK(I247),ISBLANK(J247)),"-",IF(K247&gt;=MAX(K$10:K247),"ok","chyba!!!"))</f>
        <v>-</v>
      </c>
    </row>
    <row r="248" spans="2:14" x14ac:dyDescent="0.2">
      <c r="B248" s="41">
        <v>239</v>
      </c>
      <c r="C248" s="42"/>
      <c r="D248" s="20" t="str">
        <f>IF(ISBLANK(Tabulka4[[#This Row],[start. č.]]),"-",IF(ISERROR(VLOOKUP(Tabulka4[[#This Row],[start. č.]],'3. REGISTRACE'!B:F,2,0)),"start. č. nebylo registrováno!",VLOOKUP(Tabulka4[[#This Row],[start. č.]],'3. REGISTRACE'!B:F,2,0)))</f>
        <v>-</v>
      </c>
      <c r="E248" s="17" t="str">
        <f>IF(ISBLANK(Tabulka4[[#This Row],[start. č.]]),"-",IF(ISERROR(VLOOKUP(Tabulka4[[#This Row],[start. č.]],'3. REGISTRACE'!B:F,3,0)),"-",VLOOKUP(Tabulka4[[#This Row],[start. č.]],'3. REGISTRACE'!B:F,3,0)))</f>
        <v>-</v>
      </c>
      <c r="F248" s="43" t="str">
        <f>IF(ISBLANK(Tabulka4[[#This Row],[start. č.]]),"-",IF(Tabulka4[[#This Row],[příjmení a jméno]]="start. č. nebylo registrováno!","-",IF(VLOOKUP(Tabulka4[[#This Row],[start. č.]],'3. REGISTRACE'!B:F,4,0)=0,"-",VLOOKUP(Tabulka4[[#This Row],[start. č.]],'3. REGISTRACE'!B:F,4,0))))</f>
        <v>-</v>
      </c>
      <c r="G248" s="17" t="str">
        <f>IF(ISBLANK(Tabulka4[[#This Row],[start. č.]]),"-",IF(Tabulka4[[#This Row],[příjmení a jméno]]="start. č. nebylo registrováno!","-",IF(VLOOKUP(Tabulka4[[#This Row],[start. č.]],'3. REGISTRACE'!B:F,5,0)=0,"-",VLOOKUP(Tabulka4[[#This Row],[start. č.]],'3. REGISTRACE'!B:F,5,0))))</f>
        <v>-</v>
      </c>
      <c r="H248" s="49"/>
      <c r="I248" s="45"/>
      <c r="J248" s="50"/>
      <c r="K248" s="39">
        <f>TIME(Tabulka4[[#This Row],[hod]],Tabulka4[[#This Row],[min]],Tabulka4[[#This Row],[sek]])</f>
        <v>0</v>
      </c>
      <c r="L248" s="17" t="str">
        <f>IF(ISBLANK(Tabulka4[[#This Row],[start. č.]]),"-",IF(Tabulka4[[#This Row],[příjmení a jméno]]="start. č. nebylo registrováno!","-",IF(VLOOKUP(Tabulka4[[#This Row],[start. č.]],'3. REGISTRACE'!B:G,6,0)=0,"-",VLOOKUP(Tabulka4[[#This Row],[start. č.]],'3. REGISTRACE'!B:G,6,0))))</f>
        <v>-</v>
      </c>
      <c r="M248" s="41" t="str">
        <f>IF(Tabulka4[[#This Row],[kategorie]]="-","-",COUNTIFS(G$10:G248,Tabulka4[[#This Row],[m/ž]],L$10:L248,Tabulka4[[#This Row],[kategorie]]))</f>
        <v>-</v>
      </c>
      <c r="N248" s="54" t="str">
        <f>IF(AND(ISBLANK(H248),ISBLANK(I248),ISBLANK(J248)),"-",IF(K248&gt;=MAX(K$10:K248),"ok","chyba!!!"))</f>
        <v>-</v>
      </c>
    </row>
    <row r="249" spans="2:14" x14ac:dyDescent="0.2">
      <c r="B249" s="41">
        <v>240</v>
      </c>
      <c r="C249" s="42"/>
      <c r="D249" s="20" t="str">
        <f>IF(ISBLANK(Tabulka4[[#This Row],[start. č.]]),"-",IF(ISERROR(VLOOKUP(Tabulka4[[#This Row],[start. č.]],'3. REGISTRACE'!B:F,2,0)),"start. č. nebylo registrováno!",VLOOKUP(Tabulka4[[#This Row],[start. č.]],'3. REGISTRACE'!B:F,2,0)))</f>
        <v>-</v>
      </c>
      <c r="E249" s="17" t="str">
        <f>IF(ISBLANK(Tabulka4[[#This Row],[start. č.]]),"-",IF(ISERROR(VLOOKUP(Tabulka4[[#This Row],[start. č.]],'3. REGISTRACE'!B:F,3,0)),"-",VLOOKUP(Tabulka4[[#This Row],[start. č.]],'3. REGISTRACE'!B:F,3,0)))</f>
        <v>-</v>
      </c>
      <c r="F249" s="43" t="str">
        <f>IF(ISBLANK(Tabulka4[[#This Row],[start. č.]]),"-",IF(Tabulka4[[#This Row],[příjmení a jméno]]="start. č. nebylo registrováno!","-",IF(VLOOKUP(Tabulka4[[#This Row],[start. č.]],'3. REGISTRACE'!B:F,4,0)=0,"-",VLOOKUP(Tabulka4[[#This Row],[start. č.]],'3. REGISTRACE'!B:F,4,0))))</f>
        <v>-</v>
      </c>
      <c r="G249" s="17" t="str">
        <f>IF(ISBLANK(Tabulka4[[#This Row],[start. č.]]),"-",IF(Tabulka4[[#This Row],[příjmení a jméno]]="start. č. nebylo registrováno!","-",IF(VLOOKUP(Tabulka4[[#This Row],[start. č.]],'3. REGISTRACE'!B:F,5,0)=0,"-",VLOOKUP(Tabulka4[[#This Row],[start. č.]],'3. REGISTRACE'!B:F,5,0))))</f>
        <v>-</v>
      </c>
      <c r="H249" s="49"/>
      <c r="I249" s="45"/>
      <c r="J249" s="50"/>
      <c r="K249" s="39">
        <f>TIME(Tabulka4[[#This Row],[hod]],Tabulka4[[#This Row],[min]],Tabulka4[[#This Row],[sek]])</f>
        <v>0</v>
      </c>
      <c r="L249" s="17" t="str">
        <f>IF(ISBLANK(Tabulka4[[#This Row],[start. č.]]),"-",IF(Tabulka4[[#This Row],[příjmení a jméno]]="start. č. nebylo registrováno!","-",IF(VLOOKUP(Tabulka4[[#This Row],[start. č.]],'3. REGISTRACE'!B:G,6,0)=0,"-",VLOOKUP(Tabulka4[[#This Row],[start. č.]],'3. REGISTRACE'!B:G,6,0))))</f>
        <v>-</v>
      </c>
      <c r="M249" s="41" t="str">
        <f>IF(Tabulka4[[#This Row],[kategorie]]="-","-",COUNTIFS(G$10:G249,Tabulka4[[#This Row],[m/ž]],L$10:L249,Tabulka4[[#This Row],[kategorie]]))</f>
        <v>-</v>
      </c>
      <c r="N249" s="54" t="str">
        <f>IF(AND(ISBLANK(H249),ISBLANK(I249),ISBLANK(J249)),"-",IF(K249&gt;=MAX(K$10:K249),"ok","chyba!!!"))</f>
        <v>-</v>
      </c>
    </row>
    <row r="250" spans="2:14" x14ac:dyDescent="0.2">
      <c r="B250" s="41">
        <v>241</v>
      </c>
      <c r="C250" s="42"/>
      <c r="D250" s="20" t="str">
        <f>IF(ISBLANK(Tabulka4[[#This Row],[start. č.]]),"-",IF(ISERROR(VLOOKUP(Tabulka4[[#This Row],[start. č.]],'3. REGISTRACE'!B:F,2,0)),"start. č. nebylo registrováno!",VLOOKUP(Tabulka4[[#This Row],[start. č.]],'3. REGISTRACE'!B:F,2,0)))</f>
        <v>-</v>
      </c>
      <c r="E250" s="17" t="str">
        <f>IF(ISBLANK(Tabulka4[[#This Row],[start. č.]]),"-",IF(ISERROR(VLOOKUP(Tabulka4[[#This Row],[start. č.]],'3. REGISTRACE'!B:F,3,0)),"-",VLOOKUP(Tabulka4[[#This Row],[start. č.]],'3. REGISTRACE'!B:F,3,0)))</f>
        <v>-</v>
      </c>
      <c r="F250" s="43" t="str">
        <f>IF(ISBLANK(Tabulka4[[#This Row],[start. č.]]),"-",IF(Tabulka4[[#This Row],[příjmení a jméno]]="start. č. nebylo registrováno!","-",IF(VLOOKUP(Tabulka4[[#This Row],[start. č.]],'3. REGISTRACE'!B:F,4,0)=0,"-",VLOOKUP(Tabulka4[[#This Row],[start. č.]],'3. REGISTRACE'!B:F,4,0))))</f>
        <v>-</v>
      </c>
      <c r="G250" s="17" t="str">
        <f>IF(ISBLANK(Tabulka4[[#This Row],[start. č.]]),"-",IF(Tabulka4[[#This Row],[příjmení a jméno]]="start. č. nebylo registrováno!","-",IF(VLOOKUP(Tabulka4[[#This Row],[start. č.]],'3. REGISTRACE'!B:F,5,0)=0,"-",VLOOKUP(Tabulka4[[#This Row],[start. č.]],'3. REGISTRACE'!B:F,5,0))))</f>
        <v>-</v>
      </c>
      <c r="H250" s="49"/>
      <c r="I250" s="45"/>
      <c r="J250" s="50"/>
      <c r="K250" s="39">
        <f>TIME(Tabulka4[[#This Row],[hod]],Tabulka4[[#This Row],[min]],Tabulka4[[#This Row],[sek]])</f>
        <v>0</v>
      </c>
      <c r="L250" s="17" t="str">
        <f>IF(ISBLANK(Tabulka4[[#This Row],[start. č.]]),"-",IF(Tabulka4[[#This Row],[příjmení a jméno]]="start. č. nebylo registrováno!","-",IF(VLOOKUP(Tabulka4[[#This Row],[start. č.]],'3. REGISTRACE'!B:G,6,0)=0,"-",VLOOKUP(Tabulka4[[#This Row],[start. č.]],'3. REGISTRACE'!B:G,6,0))))</f>
        <v>-</v>
      </c>
      <c r="M250" s="41" t="str">
        <f>IF(Tabulka4[[#This Row],[kategorie]]="-","-",COUNTIFS(G$10:G250,Tabulka4[[#This Row],[m/ž]],L$10:L250,Tabulka4[[#This Row],[kategorie]]))</f>
        <v>-</v>
      </c>
      <c r="N250" s="54" t="str">
        <f>IF(AND(ISBLANK(H250),ISBLANK(I250),ISBLANK(J250)),"-",IF(K250&gt;=MAX(K$10:K250),"ok","chyba!!!"))</f>
        <v>-</v>
      </c>
    </row>
    <row r="251" spans="2:14" x14ac:dyDescent="0.2">
      <c r="B251" s="41">
        <v>242</v>
      </c>
      <c r="C251" s="42"/>
      <c r="D251" s="20" t="str">
        <f>IF(ISBLANK(Tabulka4[[#This Row],[start. č.]]),"-",IF(ISERROR(VLOOKUP(Tabulka4[[#This Row],[start. č.]],'3. REGISTRACE'!B:F,2,0)),"start. č. nebylo registrováno!",VLOOKUP(Tabulka4[[#This Row],[start. č.]],'3. REGISTRACE'!B:F,2,0)))</f>
        <v>-</v>
      </c>
      <c r="E251" s="17" t="str">
        <f>IF(ISBLANK(Tabulka4[[#This Row],[start. č.]]),"-",IF(ISERROR(VLOOKUP(Tabulka4[[#This Row],[start. č.]],'3. REGISTRACE'!B:F,3,0)),"-",VLOOKUP(Tabulka4[[#This Row],[start. č.]],'3. REGISTRACE'!B:F,3,0)))</f>
        <v>-</v>
      </c>
      <c r="F251" s="43" t="str">
        <f>IF(ISBLANK(Tabulka4[[#This Row],[start. č.]]),"-",IF(Tabulka4[[#This Row],[příjmení a jméno]]="start. č. nebylo registrováno!","-",IF(VLOOKUP(Tabulka4[[#This Row],[start. č.]],'3. REGISTRACE'!B:F,4,0)=0,"-",VLOOKUP(Tabulka4[[#This Row],[start. č.]],'3. REGISTRACE'!B:F,4,0))))</f>
        <v>-</v>
      </c>
      <c r="G251" s="17" t="str">
        <f>IF(ISBLANK(Tabulka4[[#This Row],[start. č.]]),"-",IF(Tabulka4[[#This Row],[příjmení a jméno]]="start. č. nebylo registrováno!","-",IF(VLOOKUP(Tabulka4[[#This Row],[start. č.]],'3. REGISTRACE'!B:F,5,0)=0,"-",VLOOKUP(Tabulka4[[#This Row],[start. č.]],'3. REGISTRACE'!B:F,5,0))))</f>
        <v>-</v>
      </c>
      <c r="H251" s="49"/>
      <c r="I251" s="45"/>
      <c r="J251" s="50"/>
      <c r="K251" s="39">
        <f>TIME(Tabulka4[[#This Row],[hod]],Tabulka4[[#This Row],[min]],Tabulka4[[#This Row],[sek]])</f>
        <v>0</v>
      </c>
      <c r="L251" s="17" t="str">
        <f>IF(ISBLANK(Tabulka4[[#This Row],[start. č.]]),"-",IF(Tabulka4[[#This Row],[příjmení a jméno]]="start. č. nebylo registrováno!","-",IF(VLOOKUP(Tabulka4[[#This Row],[start. č.]],'3. REGISTRACE'!B:G,6,0)=0,"-",VLOOKUP(Tabulka4[[#This Row],[start. č.]],'3. REGISTRACE'!B:G,6,0))))</f>
        <v>-</v>
      </c>
      <c r="M251" s="41" t="str">
        <f>IF(Tabulka4[[#This Row],[kategorie]]="-","-",COUNTIFS(G$10:G251,Tabulka4[[#This Row],[m/ž]],L$10:L251,Tabulka4[[#This Row],[kategorie]]))</f>
        <v>-</v>
      </c>
      <c r="N251" s="54" t="str">
        <f>IF(AND(ISBLANK(H251),ISBLANK(I251),ISBLANK(J251)),"-",IF(K251&gt;=MAX(K$10:K251),"ok","chyba!!!"))</f>
        <v>-</v>
      </c>
    </row>
    <row r="252" spans="2:14" x14ac:dyDescent="0.2">
      <c r="B252" s="41">
        <v>243</v>
      </c>
      <c r="C252" s="42"/>
      <c r="D252" s="20" t="str">
        <f>IF(ISBLANK(Tabulka4[[#This Row],[start. č.]]),"-",IF(ISERROR(VLOOKUP(Tabulka4[[#This Row],[start. č.]],'3. REGISTRACE'!B:F,2,0)),"start. č. nebylo registrováno!",VLOOKUP(Tabulka4[[#This Row],[start. č.]],'3. REGISTRACE'!B:F,2,0)))</f>
        <v>-</v>
      </c>
      <c r="E252" s="17" t="str">
        <f>IF(ISBLANK(Tabulka4[[#This Row],[start. č.]]),"-",IF(ISERROR(VLOOKUP(Tabulka4[[#This Row],[start. č.]],'3. REGISTRACE'!B:F,3,0)),"-",VLOOKUP(Tabulka4[[#This Row],[start. č.]],'3. REGISTRACE'!B:F,3,0)))</f>
        <v>-</v>
      </c>
      <c r="F252" s="43" t="str">
        <f>IF(ISBLANK(Tabulka4[[#This Row],[start. č.]]),"-",IF(Tabulka4[[#This Row],[příjmení a jméno]]="start. č. nebylo registrováno!","-",IF(VLOOKUP(Tabulka4[[#This Row],[start. č.]],'3. REGISTRACE'!B:F,4,0)=0,"-",VLOOKUP(Tabulka4[[#This Row],[start. č.]],'3. REGISTRACE'!B:F,4,0))))</f>
        <v>-</v>
      </c>
      <c r="G252" s="17" t="str">
        <f>IF(ISBLANK(Tabulka4[[#This Row],[start. č.]]),"-",IF(Tabulka4[[#This Row],[příjmení a jméno]]="start. č. nebylo registrováno!","-",IF(VLOOKUP(Tabulka4[[#This Row],[start. č.]],'3. REGISTRACE'!B:F,5,0)=0,"-",VLOOKUP(Tabulka4[[#This Row],[start. č.]],'3. REGISTRACE'!B:F,5,0))))</f>
        <v>-</v>
      </c>
      <c r="H252" s="49"/>
      <c r="I252" s="45"/>
      <c r="J252" s="50"/>
      <c r="K252" s="39">
        <f>TIME(Tabulka4[[#This Row],[hod]],Tabulka4[[#This Row],[min]],Tabulka4[[#This Row],[sek]])</f>
        <v>0</v>
      </c>
      <c r="L252" s="17" t="str">
        <f>IF(ISBLANK(Tabulka4[[#This Row],[start. č.]]),"-",IF(Tabulka4[[#This Row],[příjmení a jméno]]="start. č. nebylo registrováno!","-",IF(VLOOKUP(Tabulka4[[#This Row],[start. č.]],'3. REGISTRACE'!B:G,6,0)=0,"-",VLOOKUP(Tabulka4[[#This Row],[start. č.]],'3. REGISTRACE'!B:G,6,0))))</f>
        <v>-</v>
      </c>
      <c r="M252" s="41" t="str">
        <f>IF(Tabulka4[[#This Row],[kategorie]]="-","-",COUNTIFS(G$10:G252,Tabulka4[[#This Row],[m/ž]],L$10:L252,Tabulka4[[#This Row],[kategorie]]))</f>
        <v>-</v>
      </c>
      <c r="N252" s="54" t="str">
        <f>IF(AND(ISBLANK(H252),ISBLANK(I252),ISBLANK(J252)),"-",IF(K252&gt;=MAX(K$10:K252),"ok","chyba!!!"))</f>
        <v>-</v>
      </c>
    </row>
    <row r="253" spans="2:14" x14ac:dyDescent="0.2">
      <c r="B253" s="41">
        <v>244</v>
      </c>
      <c r="C253" s="42"/>
      <c r="D253" s="20" t="str">
        <f>IF(ISBLANK(Tabulka4[[#This Row],[start. č.]]),"-",IF(ISERROR(VLOOKUP(Tabulka4[[#This Row],[start. č.]],'3. REGISTRACE'!B:F,2,0)),"start. č. nebylo registrováno!",VLOOKUP(Tabulka4[[#This Row],[start. č.]],'3. REGISTRACE'!B:F,2,0)))</f>
        <v>-</v>
      </c>
      <c r="E253" s="17" t="str">
        <f>IF(ISBLANK(Tabulka4[[#This Row],[start. č.]]),"-",IF(ISERROR(VLOOKUP(Tabulka4[[#This Row],[start. č.]],'3. REGISTRACE'!B:F,3,0)),"-",VLOOKUP(Tabulka4[[#This Row],[start. č.]],'3. REGISTRACE'!B:F,3,0)))</f>
        <v>-</v>
      </c>
      <c r="F253" s="43" t="str">
        <f>IF(ISBLANK(Tabulka4[[#This Row],[start. č.]]),"-",IF(Tabulka4[[#This Row],[příjmení a jméno]]="start. č. nebylo registrováno!","-",IF(VLOOKUP(Tabulka4[[#This Row],[start. č.]],'3. REGISTRACE'!B:F,4,0)=0,"-",VLOOKUP(Tabulka4[[#This Row],[start. č.]],'3. REGISTRACE'!B:F,4,0))))</f>
        <v>-</v>
      </c>
      <c r="G253" s="17" t="str">
        <f>IF(ISBLANK(Tabulka4[[#This Row],[start. č.]]),"-",IF(Tabulka4[[#This Row],[příjmení a jméno]]="start. č. nebylo registrováno!","-",IF(VLOOKUP(Tabulka4[[#This Row],[start. č.]],'3. REGISTRACE'!B:F,5,0)=0,"-",VLOOKUP(Tabulka4[[#This Row],[start. č.]],'3. REGISTRACE'!B:F,5,0))))</f>
        <v>-</v>
      </c>
      <c r="H253" s="49"/>
      <c r="I253" s="45"/>
      <c r="J253" s="50"/>
      <c r="K253" s="39">
        <f>TIME(Tabulka4[[#This Row],[hod]],Tabulka4[[#This Row],[min]],Tabulka4[[#This Row],[sek]])</f>
        <v>0</v>
      </c>
      <c r="L253" s="17" t="str">
        <f>IF(ISBLANK(Tabulka4[[#This Row],[start. č.]]),"-",IF(Tabulka4[[#This Row],[příjmení a jméno]]="start. č. nebylo registrováno!","-",IF(VLOOKUP(Tabulka4[[#This Row],[start. č.]],'3. REGISTRACE'!B:G,6,0)=0,"-",VLOOKUP(Tabulka4[[#This Row],[start. č.]],'3. REGISTRACE'!B:G,6,0))))</f>
        <v>-</v>
      </c>
      <c r="M253" s="41" t="str">
        <f>IF(Tabulka4[[#This Row],[kategorie]]="-","-",COUNTIFS(G$10:G253,Tabulka4[[#This Row],[m/ž]],L$10:L253,Tabulka4[[#This Row],[kategorie]]))</f>
        <v>-</v>
      </c>
      <c r="N253" s="54" t="str">
        <f>IF(AND(ISBLANK(H253),ISBLANK(I253),ISBLANK(J253)),"-",IF(K253&gt;=MAX(K$10:K253),"ok","chyba!!!"))</f>
        <v>-</v>
      </c>
    </row>
    <row r="254" spans="2:14" x14ac:dyDescent="0.2">
      <c r="B254" s="41">
        <v>245</v>
      </c>
      <c r="C254" s="42"/>
      <c r="D254" s="20" t="str">
        <f>IF(ISBLANK(Tabulka4[[#This Row],[start. č.]]),"-",IF(ISERROR(VLOOKUP(Tabulka4[[#This Row],[start. č.]],'3. REGISTRACE'!B:F,2,0)),"start. č. nebylo registrováno!",VLOOKUP(Tabulka4[[#This Row],[start. č.]],'3. REGISTRACE'!B:F,2,0)))</f>
        <v>-</v>
      </c>
      <c r="E254" s="17" t="str">
        <f>IF(ISBLANK(Tabulka4[[#This Row],[start. č.]]),"-",IF(ISERROR(VLOOKUP(Tabulka4[[#This Row],[start. č.]],'3. REGISTRACE'!B:F,3,0)),"-",VLOOKUP(Tabulka4[[#This Row],[start. č.]],'3. REGISTRACE'!B:F,3,0)))</f>
        <v>-</v>
      </c>
      <c r="F254" s="43" t="str">
        <f>IF(ISBLANK(Tabulka4[[#This Row],[start. č.]]),"-",IF(Tabulka4[[#This Row],[příjmení a jméno]]="start. č. nebylo registrováno!","-",IF(VLOOKUP(Tabulka4[[#This Row],[start. č.]],'3. REGISTRACE'!B:F,4,0)=0,"-",VLOOKUP(Tabulka4[[#This Row],[start. č.]],'3. REGISTRACE'!B:F,4,0))))</f>
        <v>-</v>
      </c>
      <c r="G254" s="17" t="str">
        <f>IF(ISBLANK(Tabulka4[[#This Row],[start. č.]]),"-",IF(Tabulka4[[#This Row],[příjmení a jméno]]="start. č. nebylo registrováno!","-",IF(VLOOKUP(Tabulka4[[#This Row],[start. č.]],'3. REGISTRACE'!B:F,5,0)=0,"-",VLOOKUP(Tabulka4[[#This Row],[start. č.]],'3. REGISTRACE'!B:F,5,0))))</f>
        <v>-</v>
      </c>
      <c r="H254" s="49"/>
      <c r="I254" s="45"/>
      <c r="J254" s="50"/>
      <c r="K254" s="39">
        <f>TIME(Tabulka4[[#This Row],[hod]],Tabulka4[[#This Row],[min]],Tabulka4[[#This Row],[sek]])</f>
        <v>0</v>
      </c>
      <c r="L254" s="17" t="str">
        <f>IF(ISBLANK(Tabulka4[[#This Row],[start. č.]]),"-",IF(Tabulka4[[#This Row],[příjmení a jméno]]="start. č. nebylo registrováno!","-",IF(VLOOKUP(Tabulka4[[#This Row],[start. č.]],'3. REGISTRACE'!B:G,6,0)=0,"-",VLOOKUP(Tabulka4[[#This Row],[start. č.]],'3. REGISTRACE'!B:G,6,0))))</f>
        <v>-</v>
      </c>
      <c r="M254" s="41" t="str">
        <f>IF(Tabulka4[[#This Row],[kategorie]]="-","-",COUNTIFS(G$10:G254,Tabulka4[[#This Row],[m/ž]],L$10:L254,Tabulka4[[#This Row],[kategorie]]))</f>
        <v>-</v>
      </c>
      <c r="N254" s="54" t="str">
        <f>IF(AND(ISBLANK(H254),ISBLANK(I254),ISBLANK(J254)),"-",IF(K254&gt;=MAX(K$10:K254),"ok","chyba!!!"))</f>
        <v>-</v>
      </c>
    </row>
    <row r="255" spans="2:14" x14ac:dyDescent="0.2">
      <c r="B255" s="41">
        <v>246</v>
      </c>
      <c r="C255" s="42"/>
      <c r="D255" s="20" t="str">
        <f>IF(ISBLANK(Tabulka4[[#This Row],[start. č.]]),"-",IF(ISERROR(VLOOKUP(Tabulka4[[#This Row],[start. č.]],'3. REGISTRACE'!B:F,2,0)),"start. č. nebylo registrováno!",VLOOKUP(Tabulka4[[#This Row],[start. č.]],'3. REGISTRACE'!B:F,2,0)))</f>
        <v>-</v>
      </c>
      <c r="E255" s="17" t="str">
        <f>IF(ISBLANK(Tabulka4[[#This Row],[start. č.]]),"-",IF(ISERROR(VLOOKUP(Tabulka4[[#This Row],[start. č.]],'3. REGISTRACE'!B:F,3,0)),"-",VLOOKUP(Tabulka4[[#This Row],[start. č.]],'3. REGISTRACE'!B:F,3,0)))</f>
        <v>-</v>
      </c>
      <c r="F255" s="43" t="str">
        <f>IF(ISBLANK(Tabulka4[[#This Row],[start. č.]]),"-",IF(Tabulka4[[#This Row],[příjmení a jméno]]="start. č. nebylo registrováno!","-",IF(VLOOKUP(Tabulka4[[#This Row],[start. č.]],'3. REGISTRACE'!B:F,4,0)=0,"-",VLOOKUP(Tabulka4[[#This Row],[start. č.]],'3. REGISTRACE'!B:F,4,0))))</f>
        <v>-</v>
      </c>
      <c r="G255" s="17" t="str">
        <f>IF(ISBLANK(Tabulka4[[#This Row],[start. č.]]),"-",IF(Tabulka4[[#This Row],[příjmení a jméno]]="start. č. nebylo registrováno!","-",IF(VLOOKUP(Tabulka4[[#This Row],[start. č.]],'3. REGISTRACE'!B:F,5,0)=0,"-",VLOOKUP(Tabulka4[[#This Row],[start. č.]],'3. REGISTRACE'!B:F,5,0))))</f>
        <v>-</v>
      </c>
      <c r="H255" s="49"/>
      <c r="I255" s="45"/>
      <c r="J255" s="50"/>
      <c r="K255" s="39">
        <f>TIME(Tabulka4[[#This Row],[hod]],Tabulka4[[#This Row],[min]],Tabulka4[[#This Row],[sek]])</f>
        <v>0</v>
      </c>
      <c r="L255" s="17" t="str">
        <f>IF(ISBLANK(Tabulka4[[#This Row],[start. č.]]),"-",IF(Tabulka4[[#This Row],[příjmení a jméno]]="start. č. nebylo registrováno!","-",IF(VLOOKUP(Tabulka4[[#This Row],[start. č.]],'3. REGISTRACE'!B:G,6,0)=0,"-",VLOOKUP(Tabulka4[[#This Row],[start. č.]],'3. REGISTRACE'!B:G,6,0))))</f>
        <v>-</v>
      </c>
      <c r="M255" s="41" t="str">
        <f>IF(Tabulka4[[#This Row],[kategorie]]="-","-",COUNTIFS(G$10:G255,Tabulka4[[#This Row],[m/ž]],L$10:L255,Tabulka4[[#This Row],[kategorie]]))</f>
        <v>-</v>
      </c>
      <c r="N255" s="54" t="str">
        <f>IF(AND(ISBLANK(H255),ISBLANK(I255),ISBLANK(J255)),"-",IF(K255&gt;=MAX(K$10:K255),"ok","chyba!!!"))</f>
        <v>-</v>
      </c>
    </row>
    <row r="256" spans="2:14" x14ac:dyDescent="0.2">
      <c r="B256" s="41">
        <v>247</v>
      </c>
      <c r="C256" s="42"/>
      <c r="D256" s="20" t="str">
        <f>IF(ISBLANK(Tabulka4[[#This Row],[start. č.]]),"-",IF(ISERROR(VLOOKUP(Tabulka4[[#This Row],[start. č.]],'3. REGISTRACE'!B:F,2,0)),"start. č. nebylo registrováno!",VLOOKUP(Tabulka4[[#This Row],[start. č.]],'3. REGISTRACE'!B:F,2,0)))</f>
        <v>-</v>
      </c>
      <c r="E256" s="17" t="str">
        <f>IF(ISBLANK(Tabulka4[[#This Row],[start. č.]]),"-",IF(ISERROR(VLOOKUP(Tabulka4[[#This Row],[start. č.]],'3. REGISTRACE'!B:F,3,0)),"-",VLOOKUP(Tabulka4[[#This Row],[start. č.]],'3. REGISTRACE'!B:F,3,0)))</f>
        <v>-</v>
      </c>
      <c r="F256" s="43" t="str">
        <f>IF(ISBLANK(Tabulka4[[#This Row],[start. č.]]),"-",IF(Tabulka4[[#This Row],[příjmení a jméno]]="start. č. nebylo registrováno!","-",IF(VLOOKUP(Tabulka4[[#This Row],[start. č.]],'3. REGISTRACE'!B:F,4,0)=0,"-",VLOOKUP(Tabulka4[[#This Row],[start. č.]],'3. REGISTRACE'!B:F,4,0))))</f>
        <v>-</v>
      </c>
      <c r="G256" s="17" t="str">
        <f>IF(ISBLANK(Tabulka4[[#This Row],[start. č.]]),"-",IF(Tabulka4[[#This Row],[příjmení a jméno]]="start. č. nebylo registrováno!","-",IF(VLOOKUP(Tabulka4[[#This Row],[start. č.]],'3. REGISTRACE'!B:F,5,0)=0,"-",VLOOKUP(Tabulka4[[#This Row],[start. č.]],'3. REGISTRACE'!B:F,5,0))))</f>
        <v>-</v>
      </c>
      <c r="H256" s="49"/>
      <c r="I256" s="45"/>
      <c r="J256" s="50"/>
      <c r="K256" s="39">
        <f>TIME(Tabulka4[[#This Row],[hod]],Tabulka4[[#This Row],[min]],Tabulka4[[#This Row],[sek]])</f>
        <v>0</v>
      </c>
      <c r="L256" s="17" t="str">
        <f>IF(ISBLANK(Tabulka4[[#This Row],[start. č.]]),"-",IF(Tabulka4[[#This Row],[příjmení a jméno]]="start. č. nebylo registrováno!","-",IF(VLOOKUP(Tabulka4[[#This Row],[start. č.]],'3. REGISTRACE'!B:G,6,0)=0,"-",VLOOKUP(Tabulka4[[#This Row],[start. č.]],'3. REGISTRACE'!B:G,6,0))))</f>
        <v>-</v>
      </c>
      <c r="M256" s="41" t="str">
        <f>IF(Tabulka4[[#This Row],[kategorie]]="-","-",COUNTIFS(G$10:G256,Tabulka4[[#This Row],[m/ž]],L$10:L256,Tabulka4[[#This Row],[kategorie]]))</f>
        <v>-</v>
      </c>
      <c r="N256" s="54" t="str">
        <f>IF(AND(ISBLANK(H256),ISBLANK(I256),ISBLANK(J256)),"-",IF(K256&gt;=MAX(K$10:K256),"ok","chyba!!!"))</f>
        <v>-</v>
      </c>
    </row>
    <row r="257" spans="2:14" x14ac:dyDescent="0.2">
      <c r="B257" s="41">
        <v>248</v>
      </c>
      <c r="C257" s="42"/>
      <c r="D257" s="20" t="str">
        <f>IF(ISBLANK(Tabulka4[[#This Row],[start. č.]]),"-",IF(ISERROR(VLOOKUP(Tabulka4[[#This Row],[start. č.]],'3. REGISTRACE'!B:F,2,0)),"start. č. nebylo registrováno!",VLOOKUP(Tabulka4[[#This Row],[start. č.]],'3. REGISTRACE'!B:F,2,0)))</f>
        <v>-</v>
      </c>
      <c r="E257" s="17" t="str">
        <f>IF(ISBLANK(Tabulka4[[#This Row],[start. č.]]),"-",IF(ISERROR(VLOOKUP(Tabulka4[[#This Row],[start. č.]],'3. REGISTRACE'!B:F,3,0)),"-",VLOOKUP(Tabulka4[[#This Row],[start. č.]],'3. REGISTRACE'!B:F,3,0)))</f>
        <v>-</v>
      </c>
      <c r="F257" s="43" t="str">
        <f>IF(ISBLANK(Tabulka4[[#This Row],[start. č.]]),"-",IF(Tabulka4[[#This Row],[příjmení a jméno]]="start. č. nebylo registrováno!","-",IF(VLOOKUP(Tabulka4[[#This Row],[start. č.]],'3. REGISTRACE'!B:F,4,0)=0,"-",VLOOKUP(Tabulka4[[#This Row],[start. č.]],'3. REGISTRACE'!B:F,4,0))))</f>
        <v>-</v>
      </c>
      <c r="G257" s="17" t="str">
        <f>IF(ISBLANK(Tabulka4[[#This Row],[start. č.]]),"-",IF(Tabulka4[[#This Row],[příjmení a jméno]]="start. č. nebylo registrováno!","-",IF(VLOOKUP(Tabulka4[[#This Row],[start. č.]],'3. REGISTRACE'!B:F,5,0)=0,"-",VLOOKUP(Tabulka4[[#This Row],[start. č.]],'3. REGISTRACE'!B:F,5,0))))</f>
        <v>-</v>
      </c>
      <c r="H257" s="49"/>
      <c r="I257" s="45"/>
      <c r="J257" s="50"/>
      <c r="K257" s="39">
        <f>TIME(Tabulka4[[#This Row],[hod]],Tabulka4[[#This Row],[min]],Tabulka4[[#This Row],[sek]])</f>
        <v>0</v>
      </c>
      <c r="L257" s="17" t="str">
        <f>IF(ISBLANK(Tabulka4[[#This Row],[start. č.]]),"-",IF(Tabulka4[[#This Row],[příjmení a jméno]]="start. č. nebylo registrováno!","-",IF(VLOOKUP(Tabulka4[[#This Row],[start. č.]],'3. REGISTRACE'!B:G,6,0)=0,"-",VLOOKUP(Tabulka4[[#This Row],[start. č.]],'3. REGISTRACE'!B:G,6,0))))</f>
        <v>-</v>
      </c>
      <c r="M257" s="41" t="str">
        <f>IF(Tabulka4[[#This Row],[kategorie]]="-","-",COUNTIFS(G$10:G257,Tabulka4[[#This Row],[m/ž]],L$10:L257,Tabulka4[[#This Row],[kategorie]]))</f>
        <v>-</v>
      </c>
      <c r="N257" s="54" t="str">
        <f>IF(AND(ISBLANK(H257),ISBLANK(I257),ISBLANK(J257)),"-",IF(K257&gt;=MAX(K$10:K257),"ok","chyba!!!"))</f>
        <v>-</v>
      </c>
    </row>
    <row r="258" spans="2:14" x14ac:dyDescent="0.2">
      <c r="B258" s="41">
        <v>249</v>
      </c>
      <c r="C258" s="42"/>
      <c r="D258" s="20" t="str">
        <f>IF(ISBLANK(Tabulka4[[#This Row],[start. č.]]),"-",IF(ISERROR(VLOOKUP(Tabulka4[[#This Row],[start. č.]],'3. REGISTRACE'!B:F,2,0)),"start. č. nebylo registrováno!",VLOOKUP(Tabulka4[[#This Row],[start. č.]],'3. REGISTRACE'!B:F,2,0)))</f>
        <v>-</v>
      </c>
      <c r="E258" s="17" t="str">
        <f>IF(ISBLANK(Tabulka4[[#This Row],[start. č.]]),"-",IF(ISERROR(VLOOKUP(Tabulka4[[#This Row],[start. č.]],'3. REGISTRACE'!B:F,3,0)),"-",VLOOKUP(Tabulka4[[#This Row],[start. č.]],'3. REGISTRACE'!B:F,3,0)))</f>
        <v>-</v>
      </c>
      <c r="F258" s="43" t="str">
        <f>IF(ISBLANK(Tabulka4[[#This Row],[start. č.]]),"-",IF(Tabulka4[[#This Row],[příjmení a jméno]]="start. č. nebylo registrováno!","-",IF(VLOOKUP(Tabulka4[[#This Row],[start. č.]],'3. REGISTRACE'!B:F,4,0)=0,"-",VLOOKUP(Tabulka4[[#This Row],[start. č.]],'3. REGISTRACE'!B:F,4,0))))</f>
        <v>-</v>
      </c>
      <c r="G258" s="17" t="str">
        <f>IF(ISBLANK(Tabulka4[[#This Row],[start. č.]]),"-",IF(Tabulka4[[#This Row],[příjmení a jméno]]="start. č. nebylo registrováno!","-",IF(VLOOKUP(Tabulka4[[#This Row],[start. č.]],'3. REGISTRACE'!B:F,5,0)=0,"-",VLOOKUP(Tabulka4[[#This Row],[start. č.]],'3. REGISTRACE'!B:F,5,0))))</f>
        <v>-</v>
      </c>
      <c r="H258" s="49"/>
      <c r="I258" s="45"/>
      <c r="J258" s="50"/>
      <c r="K258" s="39">
        <f>TIME(Tabulka4[[#This Row],[hod]],Tabulka4[[#This Row],[min]],Tabulka4[[#This Row],[sek]])</f>
        <v>0</v>
      </c>
      <c r="L258" s="17" t="str">
        <f>IF(ISBLANK(Tabulka4[[#This Row],[start. č.]]),"-",IF(Tabulka4[[#This Row],[příjmení a jméno]]="start. č. nebylo registrováno!","-",IF(VLOOKUP(Tabulka4[[#This Row],[start. č.]],'3. REGISTRACE'!B:G,6,0)=0,"-",VLOOKUP(Tabulka4[[#This Row],[start. č.]],'3. REGISTRACE'!B:G,6,0))))</f>
        <v>-</v>
      </c>
      <c r="M258" s="41" t="str">
        <f>IF(Tabulka4[[#This Row],[kategorie]]="-","-",COUNTIFS(G$10:G258,Tabulka4[[#This Row],[m/ž]],L$10:L258,Tabulka4[[#This Row],[kategorie]]))</f>
        <v>-</v>
      </c>
      <c r="N258" s="54" t="str">
        <f>IF(AND(ISBLANK(H258),ISBLANK(I258),ISBLANK(J258)),"-",IF(K258&gt;=MAX(K$10:K258),"ok","chyba!!!"))</f>
        <v>-</v>
      </c>
    </row>
    <row r="259" spans="2:14" x14ac:dyDescent="0.2">
      <c r="B259" s="41">
        <v>250</v>
      </c>
      <c r="C259" s="42"/>
      <c r="D259" s="20" t="str">
        <f>IF(ISBLANK(Tabulka4[[#This Row],[start. č.]]),"-",IF(ISERROR(VLOOKUP(Tabulka4[[#This Row],[start. č.]],'3. REGISTRACE'!B:F,2,0)),"start. č. nebylo registrováno!",VLOOKUP(Tabulka4[[#This Row],[start. č.]],'3. REGISTRACE'!B:F,2,0)))</f>
        <v>-</v>
      </c>
      <c r="E259" s="17" t="str">
        <f>IF(ISBLANK(Tabulka4[[#This Row],[start. č.]]),"-",IF(ISERROR(VLOOKUP(Tabulka4[[#This Row],[start. č.]],'3. REGISTRACE'!B:F,3,0)),"-",VLOOKUP(Tabulka4[[#This Row],[start. č.]],'3. REGISTRACE'!B:F,3,0)))</f>
        <v>-</v>
      </c>
      <c r="F259" s="43" t="str">
        <f>IF(ISBLANK(Tabulka4[[#This Row],[start. č.]]),"-",IF(Tabulka4[[#This Row],[příjmení a jméno]]="start. č. nebylo registrováno!","-",IF(VLOOKUP(Tabulka4[[#This Row],[start. č.]],'3. REGISTRACE'!B:F,4,0)=0,"-",VLOOKUP(Tabulka4[[#This Row],[start. č.]],'3. REGISTRACE'!B:F,4,0))))</f>
        <v>-</v>
      </c>
      <c r="G259" s="17" t="str">
        <f>IF(ISBLANK(Tabulka4[[#This Row],[start. č.]]),"-",IF(Tabulka4[[#This Row],[příjmení a jméno]]="start. č. nebylo registrováno!","-",IF(VLOOKUP(Tabulka4[[#This Row],[start. č.]],'3. REGISTRACE'!B:F,5,0)=0,"-",VLOOKUP(Tabulka4[[#This Row],[start. č.]],'3. REGISTRACE'!B:F,5,0))))</f>
        <v>-</v>
      </c>
      <c r="H259" s="49"/>
      <c r="I259" s="45"/>
      <c r="J259" s="50"/>
      <c r="K259" s="39">
        <f>TIME(Tabulka4[[#This Row],[hod]],Tabulka4[[#This Row],[min]],Tabulka4[[#This Row],[sek]])</f>
        <v>0</v>
      </c>
      <c r="L259" s="17" t="str">
        <f>IF(ISBLANK(Tabulka4[[#This Row],[start. č.]]),"-",IF(Tabulka4[[#This Row],[příjmení a jméno]]="start. č. nebylo registrováno!","-",IF(VLOOKUP(Tabulka4[[#This Row],[start. č.]],'3. REGISTRACE'!B:G,6,0)=0,"-",VLOOKUP(Tabulka4[[#This Row],[start. č.]],'3. REGISTRACE'!B:G,6,0))))</f>
        <v>-</v>
      </c>
      <c r="M259" s="41" t="str">
        <f>IF(Tabulka4[[#This Row],[kategorie]]="-","-",COUNTIFS(G$10:G259,Tabulka4[[#This Row],[m/ž]],L$10:L259,Tabulka4[[#This Row],[kategorie]]))</f>
        <v>-</v>
      </c>
      <c r="N259" s="54" t="str">
        <f>IF(AND(ISBLANK(H259),ISBLANK(I259),ISBLANK(J259)),"-",IF(K259&gt;=MAX(K$10:K259),"ok","chyba!!!"))</f>
        <v>-</v>
      </c>
    </row>
    <row r="260" spans="2:14" x14ac:dyDescent="0.2">
      <c r="B260" s="41">
        <v>251</v>
      </c>
      <c r="C260" s="42"/>
      <c r="D260" s="20" t="str">
        <f>IF(ISBLANK(Tabulka4[[#This Row],[start. č.]]),"-",IF(ISERROR(VLOOKUP(Tabulka4[[#This Row],[start. č.]],'3. REGISTRACE'!B:F,2,0)),"start. č. nebylo registrováno!",VLOOKUP(Tabulka4[[#This Row],[start. č.]],'3. REGISTRACE'!B:F,2,0)))</f>
        <v>-</v>
      </c>
      <c r="E260" s="17" t="str">
        <f>IF(ISBLANK(Tabulka4[[#This Row],[start. č.]]),"-",IF(ISERROR(VLOOKUP(Tabulka4[[#This Row],[start. č.]],'3. REGISTRACE'!B:F,3,0)),"-",VLOOKUP(Tabulka4[[#This Row],[start. č.]],'3. REGISTRACE'!B:F,3,0)))</f>
        <v>-</v>
      </c>
      <c r="F260" s="43" t="str">
        <f>IF(ISBLANK(Tabulka4[[#This Row],[start. č.]]),"-",IF(Tabulka4[[#This Row],[příjmení a jméno]]="start. č. nebylo registrováno!","-",IF(VLOOKUP(Tabulka4[[#This Row],[start. č.]],'3. REGISTRACE'!B:F,4,0)=0,"-",VLOOKUP(Tabulka4[[#This Row],[start. č.]],'3. REGISTRACE'!B:F,4,0))))</f>
        <v>-</v>
      </c>
      <c r="G260" s="17" t="str">
        <f>IF(ISBLANK(Tabulka4[[#This Row],[start. č.]]),"-",IF(Tabulka4[[#This Row],[příjmení a jméno]]="start. č. nebylo registrováno!","-",IF(VLOOKUP(Tabulka4[[#This Row],[start. č.]],'3. REGISTRACE'!B:F,5,0)=0,"-",VLOOKUP(Tabulka4[[#This Row],[start. č.]],'3. REGISTRACE'!B:F,5,0))))</f>
        <v>-</v>
      </c>
      <c r="H260" s="49"/>
      <c r="I260" s="45"/>
      <c r="J260" s="50"/>
      <c r="K260" s="39">
        <f>TIME(Tabulka4[[#This Row],[hod]],Tabulka4[[#This Row],[min]],Tabulka4[[#This Row],[sek]])</f>
        <v>0</v>
      </c>
      <c r="L260" s="17" t="str">
        <f>IF(ISBLANK(Tabulka4[[#This Row],[start. č.]]),"-",IF(Tabulka4[[#This Row],[příjmení a jméno]]="start. č. nebylo registrováno!","-",IF(VLOOKUP(Tabulka4[[#This Row],[start. č.]],'3. REGISTRACE'!B:G,6,0)=0,"-",VLOOKUP(Tabulka4[[#This Row],[start. č.]],'3. REGISTRACE'!B:G,6,0))))</f>
        <v>-</v>
      </c>
      <c r="M260" s="41" t="str">
        <f>IF(Tabulka4[[#This Row],[kategorie]]="-","-",COUNTIFS(G$10:G260,Tabulka4[[#This Row],[m/ž]],L$10:L260,Tabulka4[[#This Row],[kategorie]]))</f>
        <v>-</v>
      </c>
      <c r="N260" s="54" t="str">
        <f>IF(AND(ISBLANK(H260),ISBLANK(I260),ISBLANK(J260)),"-",IF(K260&gt;=MAX(K$10:K260),"ok","chyba!!!"))</f>
        <v>-</v>
      </c>
    </row>
    <row r="261" spans="2:14" x14ac:dyDescent="0.2">
      <c r="B261" s="41">
        <v>252</v>
      </c>
      <c r="C261" s="42"/>
      <c r="D261" s="20" t="str">
        <f>IF(ISBLANK(Tabulka4[[#This Row],[start. č.]]),"-",IF(ISERROR(VLOOKUP(Tabulka4[[#This Row],[start. č.]],'3. REGISTRACE'!B:F,2,0)),"start. č. nebylo registrováno!",VLOOKUP(Tabulka4[[#This Row],[start. č.]],'3. REGISTRACE'!B:F,2,0)))</f>
        <v>-</v>
      </c>
      <c r="E261" s="17" t="str">
        <f>IF(ISBLANK(Tabulka4[[#This Row],[start. č.]]),"-",IF(ISERROR(VLOOKUP(Tabulka4[[#This Row],[start. č.]],'3. REGISTRACE'!B:F,3,0)),"-",VLOOKUP(Tabulka4[[#This Row],[start. č.]],'3. REGISTRACE'!B:F,3,0)))</f>
        <v>-</v>
      </c>
      <c r="F261" s="43" t="str">
        <f>IF(ISBLANK(Tabulka4[[#This Row],[start. č.]]),"-",IF(Tabulka4[[#This Row],[příjmení a jméno]]="start. č. nebylo registrováno!","-",IF(VLOOKUP(Tabulka4[[#This Row],[start. č.]],'3. REGISTRACE'!B:F,4,0)=0,"-",VLOOKUP(Tabulka4[[#This Row],[start. č.]],'3. REGISTRACE'!B:F,4,0))))</f>
        <v>-</v>
      </c>
      <c r="G261" s="17" t="str">
        <f>IF(ISBLANK(Tabulka4[[#This Row],[start. č.]]),"-",IF(Tabulka4[[#This Row],[příjmení a jméno]]="start. č. nebylo registrováno!","-",IF(VLOOKUP(Tabulka4[[#This Row],[start. č.]],'3. REGISTRACE'!B:F,5,0)=0,"-",VLOOKUP(Tabulka4[[#This Row],[start. č.]],'3. REGISTRACE'!B:F,5,0))))</f>
        <v>-</v>
      </c>
      <c r="H261" s="49"/>
      <c r="I261" s="45"/>
      <c r="J261" s="50"/>
      <c r="K261" s="39">
        <f>TIME(Tabulka4[[#This Row],[hod]],Tabulka4[[#This Row],[min]],Tabulka4[[#This Row],[sek]])</f>
        <v>0</v>
      </c>
      <c r="L261" s="17" t="str">
        <f>IF(ISBLANK(Tabulka4[[#This Row],[start. č.]]),"-",IF(Tabulka4[[#This Row],[příjmení a jméno]]="start. č. nebylo registrováno!","-",IF(VLOOKUP(Tabulka4[[#This Row],[start. č.]],'3. REGISTRACE'!B:G,6,0)=0,"-",VLOOKUP(Tabulka4[[#This Row],[start. č.]],'3. REGISTRACE'!B:G,6,0))))</f>
        <v>-</v>
      </c>
      <c r="M261" s="41" t="str">
        <f>IF(Tabulka4[[#This Row],[kategorie]]="-","-",COUNTIFS(G$10:G261,Tabulka4[[#This Row],[m/ž]],L$10:L261,Tabulka4[[#This Row],[kategorie]]))</f>
        <v>-</v>
      </c>
      <c r="N261" s="54" t="str">
        <f>IF(AND(ISBLANK(H261),ISBLANK(I261),ISBLANK(J261)),"-",IF(K261&gt;=MAX(K$10:K261),"ok","chyba!!!"))</f>
        <v>-</v>
      </c>
    </row>
    <row r="262" spans="2:14" x14ac:dyDescent="0.2">
      <c r="B262" s="41">
        <v>253</v>
      </c>
      <c r="C262" s="42"/>
      <c r="D262" s="20" t="str">
        <f>IF(ISBLANK(Tabulka4[[#This Row],[start. č.]]),"-",IF(ISERROR(VLOOKUP(Tabulka4[[#This Row],[start. č.]],'3. REGISTRACE'!B:F,2,0)),"start. č. nebylo registrováno!",VLOOKUP(Tabulka4[[#This Row],[start. č.]],'3. REGISTRACE'!B:F,2,0)))</f>
        <v>-</v>
      </c>
      <c r="E262" s="17" t="str">
        <f>IF(ISBLANK(Tabulka4[[#This Row],[start. č.]]),"-",IF(ISERROR(VLOOKUP(Tabulka4[[#This Row],[start. č.]],'3. REGISTRACE'!B:F,3,0)),"-",VLOOKUP(Tabulka4[[#This Row],[start. č.]],'3. REGISTRACE'!B:F,3,0)))</f>
        <v>-</v>
      </c>
      <c r="F262" s="43" t="str">
        <f>IF(ISBLANK(Tabulka4[[#This Row],[start. č.]]),"-",IF(Tabulka4[[#This Row],[příjmení a jméno]]="start. č. nebylo registrováno!","-",IF(VLOOKUP(Tabulka4[[#This Row],[start. č.]],'3. REGISTRACE'!B:F,4,0)=0,"-",VLOOKUP(Tabulka4[[#This Row],[start. č.]],'3. REGISTRACE'!B:F,4,0))))</f>
        <v>-</v>
      </c>
      <c r="G262" s="17" t="str">
        <f>IF(ISBLANK(Tabulka4[[#This Row],[start. č.]]),"-",IF(Tabulka4[[#This Row],[příjmení a jméno]]="start. č. nebylo registrováno!","-",IF(VLOOKUP(Tabulka4[[#This Row],[start. č.]],'3. REGISTRACE'!B:F,5,0)=0,"-",VLOOKUP(Tabulka4[[#This Row],[start. č.]],'3. REGISTRACE'!B:F,5,0))))</f>
        <v>-</v>
      </c>
      <c r="H262" s="49"/>
      <c r="I262" s="45"/>
      <c r="J262" s="50"/>
      <c r="K262" s="39">
        <f>TIME(Tabulka4[[#This Row],[hod]],Tabulka4[[#This Row],[min]],Tabulka4[[#This Row],[sek]])</f>
        <v>0</v>
      </c>
      <c r="L262" s="17" t="str">
        <f>IF(ISBLANK(Tabulka4[[#This Row],[start. č.]]),"-",IF(Tabulka4[[#This Row],[příjmení a jméno]]="start. č. nebylo registrováno!","-",IF(VLOOKUP(Tabulka4[[#This Row],[start. č.]],'3. REGISTRACE'!B:G,6,0)=0,"-",VLOOKUP(Tabulka4[[#This Row],[start. č.]],'3. REGISTRACE'!B:G,6,0))))</f>
        <v>-</v>
      </c>
      <c r="M262" s="41" t="str">
        <f>IF(Tabulka4[[#This Row],[kategorie]]="-","-",COUNTIFS(G$10:G262,Tabulka4[[#This Row],[m/ž]],L$10:L262,Tabulka4[[#This Row],[kategorie]]))</f>
        <v>-</v>
      </c>
      <c r="N262" s="54" t="str">
        <f>IF(AND(ISBLANK(H262),ISBLANK(I262),ISBLANK(J262)),"-",IF(K262&gt;=MAX(K$10:K262),"ok","chyba!!!"))</f>
        <v>-</v>
      </c>
    </row>
    <row r="263" spans="2:14" x14ac:dyDescent="0.2">
      <c r="B263" s="41">
        <v>254</v>
      </c>
      <c r="C263" s="42"/>
      <c r="D263" s="20" t="str">
        <f>IF(ISBLANK(Tabulka4[[#This Row],[start. č.]]),"-",IF(ISERROR(VLOOKUP(Tabulka4[[#This Row],[start. č.]],'3. REGISTRACE'!B:F,2,0)),"start. č. nebylo registrováno!",VLOOKUP(Tabulka4[[#This Row],[start. č.]],'3. REGISTRACE'!B:F,2,0)))</f>
        <v>-</v>
      </c>
      <c r="E263" s="17" t="str">
        <f>IF(ISBLANK(Tabulka4[[#This Row],[start. č.]]),"-",IF(ISERROR(VLOOKUP(Tabulka4[[#This Row],[start. č.]],'3. REGISTRACE'!B:F,3,0)),"-",VLOOKUP(Tabulka4[[#This Row],[start. č.]],'3. REGISTRACE'!B:F,3,0)))</f>
        <v>-</v>
      </c>
      <c r="F263" s="43" t="str">
        <f>IF(ISBLANK(Tabulka4[[#This Row],[start. č.]]),"-",IF(Tabulka4[[#This Row],[příjmení a jméno]]="start. č. nebylo registrováno!","-",IF(VLOOKUP(Tabulka4[[#This Row],[start. č.]],'3. REGISTRACE'!B:F,4,0)=0,"-",VLOOKUP(Tabulka4[[#This Row],[start. č.]],'3. REGISTRACE'!B:F,4,0))))</f>
        <v>-</v>
      </c>
      <c r="G263" s="17" t="str">
        <f>IF(ISBLANK(Tabulka4[[#This Row],[start. č.]]),"-",IF(Tabulka4[[#This Row],[příjmení a jméno]]="start. č. nebylo registrováno!","-",IF(VLOOKUP(Tabulka4[[#This Row],[start. č.]],'3. REGISTRACE'!B:F,5,0)=0,"-",VLOOKUP(Tabulka4[[#This Row],[start. č.]],'3. REGISTRACE'!B:F,5,0))))</f>
        <v>-</v>
      </c>
      <c r="H263" s="49"/>
      <c r="I263" s="45"/>
      <c r="J263" s="50"/>
      <c r="K263" s="39">
        <f>TIME(Tabulka4[[#This Row],[hod]],Tabulka4[[#This Row],[min]],Tabulka4[[#This Row],[sek]])</f>
        <v>0</v>
      </c>
      <c r="L263" s="17" t="str">
        <f>IF(ISBLANK(Tabulka4[[#This Row],[start. č.]]),"-",IF(Tabulka4[[#This Row],[příjmení a jméno]]="start. č. nebylo registrováno!","-",IF(VLOOKUP(Tabulka4[[#This Row],[start. č.]],'3. REGISTRACE'!B:G,6,0)=0,"-",VLOOKUP(Tabulka4[[#This Row],[start. č.]],'3. REGISTRACE'!B:G,6,0))))</f>
        <v>-</v>
      </c>
      <c r="M263" s="41" t="str">
        <f>IF(Tabulka4[[#This Row],[kategorie]]="-","-",COUNTIFS(G$10:G263,Tabulka4[[#This Row],[m/ž]],L$10:L263,Tabulka4[[#This Row],[kategorie]]))</f>
        <v>-</v>
      </c>
      <c r="N263" s="54" t="str">
        <f>IF(AND(ISBLANK(H263),ISBLANK(I263),ISBLANK(J263)),"-",IF(K263&gt;=MAX(K$10:K263),"ok","chyba!!!"))</f>
        <v>-</v>
      </c>
    </row>
    <row r="264" spans="2:14" x14ac:dyDescent="0.2">
      <c r="B264" s="41">
        <v>255</v>
      </c>
      <c r="C264" s="42"/>
      <c r="D264" s="20" t="str">
        <f>IF(ISBLANK(Tabulka4[[#This Row],[start. č.]]),"-",IF(ISERROR(VLOOKUP(Tabulka4[[#This Row],[start. č.]],'3. REGISTRACE'!B:F,2,0)),"start. č. nebylo registrováno!",VLOOKUP(Tabulka4[[#This Row],[start. č.]],'3. REGISTRACE'!B:F,2,0)))</f>
        <v>-</v>
      </c>
      <c r="E264" s="17" t="str">
        <f>IF(ISBLANK(Tabulka4[[#This Row],[start. č.]]),"-",IF(ISERROR(VLOOKUP(Tabulka4[[#This Row],[start. č.]],'3. REGISTRACE'!B:F,3,0)),"-",VLOOKUP(Tabulka4[[#This Row],[start. č.]],'3. REGISTRACE'!B:F,3,0)))</f>
        <v>-</v>
      </c>
      <c r="F264" s="43" t="str">
        <f>IF(ISBLANK(Tabulka4[[#This Row],[start. č.]]),"-",IF(Tabulka4[[#This Row],[příjmení a jméno]]="start. č. nebylo registrováno!","-",IF(VLOOKUP(Tabulka4[[#This Row],[start. č.]],'3. REGISTRACE'!B:F,4,0)=0,"-",VLOOKUP(Tabulka4[[#This Row],[start. č.]],'3. REGISTRACE'!B:F,4,0))))</f>
        <v>-</v>
      </c>
      <c r="G264" s="17" t="str">
        <f>IF(ISBLANK(Tabulka4[[#This Row],[start. č.]]),"-",IF(Tabulka4[[#This Row],[příjmení a jméno]]="start. č. nebylo registrováno!","-",IF(VLOOKUP(Tabulka4[[#This Row],[start. č.]],'3. REGISTRACE'!B:F,5,0)=0,"-",VLOOKUP(Tabulka4[[#This Row],[start. č.]],'3. REGISTRACE'!B:F,5,0))))</f>
        <v>-</v>
      </c>
      <c r="H264" s="49"/>
      <c r="I264" s="45"/>
      <c r="J264" s="50"/>
      <c r="K264" s="39">
        <f>TIME(Tabulka4[[#This Row],[hod]],Tabulka4[[#This Row],[min]],Tabulka4[[#This Row],[sek]])</f>
        <v>0</v>
      </c>
      <c r="L264" s="17" t="str">
        <f>IF(ISBLANK(Tabulka4[[#This Row],[start. č.]]),"-",IF(Tabulka4[[#This Row],[příjmení a jméno]]="start. č. nebylo registrováno!","-",IF(VLOOKUP(Tabulka4[[#This Row],[start. č.]],'3. REGISTRACE'!B:G,6,0)=0,"-",VLOOKUP(Tabulka4[[#This Row],[start. č.]],'3. REGISTRACE'!B:G,6,0))))</f>
        <v>-</v>
      </c>
      <c r="M264" s="41" t="str">
        <f>IF(Tabulka4[[#This Row],[kategorie]]="-","-",COUNTIFS(G$10:G264,Tabulka4[[#This Row],[m/ž]],L$10:L264,Tabulka4[[#This Row],[kategorie]]))</f>
        <v>-</v>
      </c>
      <c r="N264" s="54" t="str">
        <f>IF(AND(ISBLANK(H264),ISBLANK(I264),ISBLANK(J264)),"-",IF(K264&gt;=MAX(K$10:K264),"ok","chyba!!!"))</f>
        <v>-</v>
      </c>
    </row>
    <row r="265" spans="2:14" x14ac:dyDescent="0.2">
      <c r="B265" s="41">
        <v>256</v>
      </c>
      <c r="C265" s="42"/>
      <c r="D265" s="20" t="str">
        <f>IF(ISBLANK(Tabulka4[[#This Row],[start. č.]]),"-",IF(ISERROR(VLOOKUP(Tabulka4[[#This Row],[start. č.]],'3. REGISTRACE'!B:F,2,0)),"start. č. nebylo registrováno!",VLOOKUP(Tabulka4[[#This Row],[start. č.]],'3. REGISTRACE'!B:F,2,0)))</f>
        <v>-</v>
      </c>
      <c r="E265" s="17" t="str">
        <f>IF(ISBLANK(Tabulka4[[#This Row],[start. č.]]),"-",IF(ISERROR(VLOOKUP(Tabulka4[[#This Row],[start. č.]],'3. REGISTRACE'!B:F,3,0)),"-",VLOOKUP(Tabulka4[[#This Row],[start. č.]],'3. REGISTRACE'!B:F,3,0)))</f>
        <v>-</v>
      </c>
      <c r="F265" s="43" t="str">
        <f>IF(ISBLANK(Tabulka4[[#This Row],[start. č.]]),"-",IF(Tabulka4[[#This Row],[příjmení a jméno]]="start. č. nebylo registrováno!","-",IF(VLOOKUP(Tabulka4[[#This Row],[start. č.]],'3. REGISTRACE'!B:F,4,0)=0,"-",VLOOKUP(Tabulka4[[#This Row],[start. č.]],'3. REGISTRACE'!B:F,4,0))))</f>
        <v>-</v>
      </c>
      <c r="G265" s="17" t="str">
        <f>IF(ISBLANK(Tabulka4[[#This Row],[start. č.]]),"-",IF(Tabulka4[[#This Row],[příjmení a jméno]]="start. č. nebylo registrováno!","-",IF(VLOOKUP(Tabulka4[[#This Row],[start. č.]],'3. REGISTRACE'!B:F,5,0)=0,"-",VLOOKUP(Tabulka4[[#This Row],[start. č.]],'3. REGISTRACE'!B:F,5,0))))</f>
        <v>-</v>
      </c>
      <c r="H265" s="49"/>
      <c r="I265" s="45"/>
      <c r="J265" s="50"/>
      <c r="K265" s="39">
        <f>TIME(Tabulka4[[#This Row],[hod]],Tabulka4[[#This Row],[min]],Tabulka4[[#This Row],[sek]])</f>
        <v>0</v>
      </c>
      <c r="L265" s="17" t="str">
        <f>IF(ISBLANK(Tabulka4[[#This Row],[start. č.]]),"-",IF(Tabulka4[[#This Row],[příjmení a jméno]]="start. č. nebylo registrováno!","-",IF(VLOOKUP(Tabulka4[[#This Row],[start. č.]],'3. REGISTRACE'!B:G,6,0)=0,"-",VLOOKUP(Tabulka4[[#This Row],[start. č.]],'3. REGISTRACE'!B:G,6,0))))</f>
        <v>-</v>
      </c>
      <c r="M265" s="41" t="str">
        <f>IF(Tabulka4[[#This Row],[kategorie]]="-","-",COUNTIFS(G$10:G265,Tabulka4[[#This Row],[m/ž]],L$10:L265,Tabulka4[[#This Row],[kategorie]]))</f>
        <v>-</v>
      </c>
      <c r="N265" s="54" t="str">
        <f>IF(AND(ISBLANK(H265),ISBLANK(I265),ISBLANK(J265)),"-",IF(K265&gt;=MAX(K$10:K265),"ok","chyba!!!"))</f>
        <v>-</v>
      </c>
    </row>
    <row r="266" spans="2:14" x14ac:dyDescent="0.2">
      <c r="B266" s="41">
        <v>257</v>
      </c>
      <c r="C266" s="42"/>
      <c r="D266" s="20" t="str">
        <f>IF(ISBLANK(Tabulka4[[#This Row],[start. č.]]),"-",IF(ISERROR(VLOOKUP(Tabulka4[[#This Row],[start. č.]],'3. REGISTRACE'!B:F,2,0)),"start. č. nebylo registrováno!",VLOOKUP(Tabulka4[[#This Row],[start. č.]],'3. REGISTRACE'!B:F,2,0)))</f>
        <v>-</v>
      </c>
      <c r="E266" s="17" t="str">
        <f>IF(ISBLANK(Tabulka4[[#This Row],[start. č.]]),"-",IF(ISERROR(VLOOKUP(Tabulka4[[#This Row],[start. č.]],'3. REGISTRACE'!B:F,3,0)),"-",VLOOKUP(Tabulka4[[#This Row],[start. č.]],'3. REGISTRACE'!B:F,3,0)))</f>
        <v>-</v>
      </c>
      <c r="F266" s="43" t="str">
        <f>IF(ISBLANK(Tabulka4[[#This Row],[start. č.]]),"-",IF(Tabulka4[[#This Row],[příjmení a jméno]]="start. č. nebylo registrováno!","-",IF(VLOOKUP(Tabulka4[[#This Row],[start. č.]],'3. REGISTRACE'!B:F,4,0)=0,"-",VLOOKUP(Tabulka4[[#This Row],[start. č.]],'3. REGISTRACE'!B:F,4,0))))</f>
        <v>-</v>
      </c>
      <c r="G266" s="17" t="str">
        <f>IF(ISBLANK(Tabulka4[[#This Row],[start. č.]]),"-",IF(Tabulka4[[#This Row],[příjmení a jméno]]="start. č. nebylo registrováno!","-",IF(VLOOKUP(Tabulka4[[#This Row],[start. č.]],'3. REGISTRACE'!B:F,5,0)=0,"-",VLOOKUP(Tabulka4[[#This Row],[start. č.]],'3. REGISTRACE'!B:F,5,0))))</f>
        <v>-</v>
      </c>
      <c r="H266" s="49"/>
      <c r="I266" s="45"/>
      <c r="J266" s="50"/>
      <c r="K266" s="39">
        <f>TIME(Tabulka4[[#This Row],[hod]],Tabulka4[[#This Row],[min]],Tabulka4[[#This Row],[sek]])</f>
        <v>0</v>
      </c>
      <c r="L266" s="17" t="str">
        <f>IF(ISBLANK(Tabulka4[[#This Row],[start. č.]]),"-",IF(Tabulka4[[#This Row],[příjmení a jméno]]="start. č. nebylo registrováno!","-",IF(VLOOKUP(Tabulka4[[#This Row],[start. č.]],'3. REGISTRACE'!B:G,6,0)=0,"-",VLOOKUP(Tabulka4[[#This Row],[start. č.]],'3. REGISTRACE'!B:G,6,0))))</f>
        <v>-</v>
      </c>
      <c r="M266" s="41" t="str">
        <f>IF(Tabulka4[[#This Row],[kategorie]]="-","-",COUNTIFS(G$10:G266,Tabulka4[[#This Row],[m/ž]],L$10:L266,Tabulka4[[#This Row],[kategorie]]))</f>
        <v>-</v>
      </c>
      <c r="N266" s="54" t="str">
        <f>IF(AND(ISBLANK(H266),ISBLANK(I266),ISBLANK(J266)),"-",IF(K266&gt;=MAX(K$10:K266),"ok","chyba!!!"))</f>
        <v>-</v>
      </c>
    </row>
    <row r="267" spans="2:14" x14ac:dyDescent="0.2">
      <c r="B267" s="41">
        <v>258</v>
      </c>
      <c r="C267" s="42"/>
      <c r="D267" s="20" t="str">
        <f>IF(ISBLANK(Tabulka4[[#This Row],[start. č.]]),"-",IF(ISERROR(VLOOKUP(Tabulka4[[#This Row],[start. č.]],'3. REGISTRACE'!B:F,2,0)),"start. č. nebylo registrováno!",VLOOKUP(Tabulka4[[#This Row],[start. č.]],'3. REGISTRACE'!B:F,2,0)))</f>
        <v>-</v>
      </c>
      <c r="E267" s="17" t="str">
        <f>IF(ISBLANK(Tabulka4[[#This Row],[start. č.]]),"-",IF(ISERROR(VLOOKUP(Tabulka4[[#This Row],[start. č.]],'3. REGISTRACE'!B:F,3,0)),"-",VLOOKUP(Tabulka4[[#This Row],[start. č.]],'3. REGISTRACE'!B:F,3,0)))</f>
        <v>-</v>
      </c>
      <c r="F267" s="43" t="str">
        <f>IF(ISBLANK(Tabulka4[[#This Row],[start. č.]]),"-",IF(Tabulka4[[#This Row],[příjmení a jméno]]="start. č. nebylo registrováno!","-",IF(VLOOKUP(Tabulka4[[#This Row],[start. č.]],'3. REGISTRACE'!B:F,4,0)=0,"-",VLOOKUP(Tabulka4[[#This Row],[start. č.]],'3. REGISTRACE'!B:F,4,0))))</f>
        <v>-</v>
      </c>
      <c r="G267" s="17" t="str">
        <f>IF(ISBLANK(Tabulka4[[#This Row],[start. č.]]),"-",IF(Tabulka4[[#This Row],[příjmení a jméno]]="start. č. nebylo registrováno!","-",IF(VLOOKUP(Tabulka4[[#This Row],[start. č.]],'3. REGISTRACE'!B:F,5,0)=0,"-",VLOOKUP(Tabulka4[[#This Row],[start. č.]],'3. REGISTRACE'!B:F,5,0))))</f>
        <v>-</v>
      </c>
      <c r="H267" s="49"/>
      <c r="I267" s="45"/>
      <c r="J267" s="50"/>
      <c r="K267" s="39">
        <f>TIME(Tabulka4[[#This Row],[hod]],Tabulka4[[#This Row],[min]],Tabulka4[[#This Row],[sek]])</f>
        <v>0</v>
      </c>
      <c r="L267" s="17" t="str">
        <f>IF(ISBLANK(Tabulka4[[#This Row],[start. č.]]),"-",IF(Tabulka4[[#This Row],[příjmení a jméno]]="start. č. nebylo registrováno!","-",IF(VLOOKUP(Tabulka4[[#This Row],[start. č.]],'3. REGISTRACE'!B:G,6,0)=0,"-",VLOOKUP(Tabulka4[[#This Row],[start. č.]],'3. REGISTRACE'!B:G,6,0))))</f>
        <v>-</v>
      </c>
      <c r="M267" s="41" t="str">
        <f>IF(Tabulka4[[#This Row],[kategorie]]="-","-",COUNTIFS(G$10:G267,Tabulka4[[#This Row],[m/ž]],L$10:L267,Tabulka4[[#This Row],[kategorie]]))</f>
        <v>-</v>
      </c>
      <c r="N267" s="54" t="str">
        <f>IF(AND(ISBLANK(H267),ISBLANK(I267),ISBLANK(J267)),"-",IF(K267&gt;=MAX(K$10:K267),"ok","chyba!!!"))</f>
        <v>-</v>
      </c>
    </row>
    <row r="268" spans="2:14" x14ac:dyDescent="0.2">
      <c r="B268" s="41">
        <v>259</v>
      </c>
      <c r="C268" s="42"/>
      <c r="D268" s="20" t="str">
        <f>IF(ISBLANK(Tabulka4[[#This Row],[start. č.]]),"-",IF(ISERROR(VLOOKUP(Tabulka4[[#This Row],[start. č.]],'3. REGISTRACE'!B:F,2,0)),"start. č. nebylo registrováno!",VLOOKUP(Tabulka4[[#This Row],[start. č.]],'3. REGISTRACE'!B:F,2,0)))</f>
        <v>-</v>
      </c>
      <c r="E268" s="17" t="str">
        <f>IF(ISBLANK(Tabulka4[[#This Row],[start. č.]]),"-",IF(ISERROR(VLOOKUP(Tabulka4[[#This Row],[start. č.]],'3. REGISTRACE'!B:F,3,0)),"-",VLOOKUP(Tabulka4[[#This Row],[start. č.]],'3. REGISTRACE'!B:F,3,0)))</f>
        <v>-</v>
      </c>
      <c r="F268" s="43" t="str">
        <f>IF(ISBLANK(Tabulka4[[#This Row],[start. č.]]),"-",IF(Tabulka4[[#This Row],[příjmení a jméno]]="start. č. nebylo registrováno!","-",IF(VLOOKUP(Tabulka4[[#This Row],[start. č.]],'3. REGISTRACE'!B:F,4,0)=0,"-",VLOOKUP(Tabulka4[[#This Row],[start. č.]],'3. REGISTRACE'!B:F,4,0))))</f>
        <v>-</v>
      </c>
      <c r="G268" s="17" t="str">
        <f>IF(ISBLANK(Tabulka4[[#This Row],[start. č.]]),"-",IF(Tabulka4[[#This Row],[příjmení a jméno]]="start. č. nebylo registrováno!","-",IF(VLOOKUP(Tabulka4[[#This Row],[start. č.]],'3. REGISTRACE'!B:F,5,0)=0,"-",VLOOKUP(Tabulka4[[#This Row],[start. č.]],'3. REGISTRACE'!B:F,5,0))))</f>
        <v>-</v>
      </c>
      <c r="H268" s="49"/>
      <c r="I268" s="45"/>
      <c r="J268" s="50"/>
      <c r="K268" s="39">
        <f>TIME(Tabulka4[[#This Row],[hod]],Tabulka4[[#This Row],[min]],Tabulka4[[#This Row],[sek]])</f>
        <v>0</v>
      </c>
      <c r="L268" s="17" t="str">
        <f>IF(ISBLANK(Tabulka4[[#This Row],[start. č.]]),"-",IF(Tabulka4[[#This Row],[příjmení a jméno]]="start. č. nebylo registrováno!","-",IF(VLOOKUP(Tabulka4[[#This Row],[start. č.]],'3. REGISTRACE'!B:G,6,0)=0,"-",VLOOKUP(Tabulka4[[#This Row],[start. č.]],'3. REGISTRACE'!B:G,6,0))))</f>
        <v>-</v>
      </c>
      <c r="M268" s="41" t="str">
        <f>IF(Tabulka4[[#This Row],[kategorie]]="-","-",COUNTIFS(G$10:G268,Tabulka4[[#This Row],[m/ž]],L$10:L268,Tabulka4[[#This Row],[kategorie]]))</f>
        <v>-</v>
      </c>
      <c r="N268" s="54" t="str">
        <f>IF(AND(ISBLANK(H268),ISBLANK(I268),ISBLANK(J268)),"-",IF(K268&gt;=MAX(K$10:K268),"ok","chyba!!!"))</f>
        <v>-</v>
      </c>
    </row>
    <row r="269" spans="2:14" x14ac:dyDescent="0.2">
      <c r="B269" s="41">
        <v>260</v>
      </c>
      <c r="C269" s="42"/>
      <c r="D269" s="20" t="str">
        <f>IF(ISBLANK(Tabulka4[[#This Row],[start. č.]]),"-",IF(ISERROR(VLOOKUP(Tabulka4[[#This Row],[start. č.]],'3. REGISTRACE'!B:F,2,0)),"start. č. nebylo registrováno!",VLOOKUP(Tabulka4[[#This Row],[start. č.]],'3. REGISTRACE'!B:F,2,0)))</f>
        <v>-</v>
      </c>
      <c r="E269" s="17" t="str">
        <f>IF(ISBLANK(Tabulka4[[#This Row],[start. č.]]),"-",IF(ISERROR(VLOOKUP(Tabulka4[[#This Row],[start. č.]],'3. REGISTRACE'!B:F,3,0)),"-",VLOOKUP(Tabulka4[[#This Row],[start. č.]],'3. REGISTRACE'!B:F,3,0)))</f>
        <v>-</v>
      </c>
      <c r="F269" s="43" t="str">
        <f>IF(ISBLANK(Tabulka4[[#This Row],[start. č.]]),"-",IF(Tabulka4[[#This Row],[příjmení a jméno]]="start. č. nebylo registrováno!","-",IF(VLOOKUP(Tabulka4[[#This Row],[start. č.]],'3. REGISTRACE'!B:F,4,0)=0,"-",VLOOKUP(Tabulka4[[#This Row],[start. č.]],'3. REGISTRACE'!B:F,4,0))))</f>
        <v>-</v>
      </c>
      <c r="G269" s="17" t="str">
        <f>IF(ISBLANK(Tabulka4[[#This Row],[start. č.]]),"-",IF(Tabulka4[[#This Row],[příjmení a jméno]]="start. č. nebylo registrováno!","-",IF(VLOOKUP(Tabulka4[[#This Row],[start. č.]],'3. REGISTRACE'!B:F,5,0)=0,"-",VLOOKUP(Tabulka4[[#This Row],[start. č.]],'3. REGISTRACE'!B:F,5,0))))</f>
        <v>-</v>
      </c>
      <c r="H269" s="49"/>
      <c r="I269" s="45"/>
      <c r="J269" s="50"/>
      <c r="K269" s="39">
        <f>TIME(Tabulka4[[#This Row],[hod]],Tabulka4[[#This Row],[min]],Tabulka4[[#This Row],[sek]])</f>
        <v>0</v>
      </c>
      <c r="L269" s="17" t="str">
        <f>IF(ISBLANK(Tabulka4[[#This Row],[start. č.]]),"-",IF(Tabulka4[[#This Row],[příjmení a jméno]]="start. č. nebylo registrováno!","-",IF(VLOOKUP(Tabulka4[[#This Row],[start. č.]],'3. REGISTRACE'!B:G,6,0)=0,"-",VLOOKUP(Tabulka4[[#This Row],[start. č.]],'3. REGISTRACE'!B:G,6,0))))</f>
        <v>-</v>
      </c>
      <c r="M269" s="41" t="str">
        <f>IF(Tabulka4[[#This Row],[kategorie]]="-","-",COUNTIFS(G$10:G269,Tabulka4[[#This Row],[m/ž]],L$10:L269,Tabulka4[[#This Row],[kategorie]]))</f>
        <v>-</v>
      </c>
      <c r="N269" s="54" t="str">
        <f>IF(AND(ISBLANK(H269),ISBLANK(I269),ISBLANK(J269)),"-",IF(K269&gt;=MAX(K$10:K269),"ok","chyba!!!"))</f>
        <v>-</v>
      </c>
    </row>
    <row r="270" spans="2:14" x14ac:dyDescent="0.2">
      <c r="B270" s="41">
        <v>261</v>
      </c>
      <c r="C270" s="42"/>
      <c r="D270" s="20" t="str">
        <f>IF(ISBLANK(Tabulka4[[#This Row],[start. č.]]),"-",IF(ISERROR(VLOOKUP(Tabulka4[[#This Row],[start. č.]],'3. REGISTRACE'!B:F,2,0)),"start. č. nebylo registrováno!",VLOOKUP(Tabulka4[[#This Row],[start. č.]],'3. REGISTRACE'!B:F,2,0)))</f>
        <v>-</v>
      </c>
      <c r="E270" s="17" t="str">
        <f>IF(ISBLANK(Tabulka4[[#This Row],[start. č.]]),"-",IF(ISERROR(VLOOKUP(Tabulka4[[#This Row],[start. č.]],'3. REGISTRACE'!B:F,3,0)),"-",VLOOKUP(Tabulka4[[#This Row],[start. č.]],'3. REGISTRACE'!B:F,3,0)))</f>
        <v>-</v>
      </c>
      <c r="F270" s="43" t="str">
        <f>IF(ISBLANK(Tabulka4[[#This Row],[start. č.]]),"-",IF(Tabulka4[[#This Row],[příjmení a jméno]]="start. č. nebylo registrováno!","-",IF(VLOOKUP(Tabulka4[[#This Row],[start. č.]],'3. REGISTRACE'!B:F,4,0)=0,"-",VLOOKUP(Tabulka4[[#This Row],[start. č.]],'3. REGISTRACE'!B:F,4,0))))</f>
        <v>-</v>
      </c>
      <c r="G270" s="17" t="str">
        <f>IF(ISBLANK(Tabulka4[[#This Row],[start. č.]]),"-",IF(Tabulka4[[#This Row],[příjmení a jméno]]="start. č. nebylo registrováno!","-",IF(VLOOKUP(Tabulka4[[#This Row],[start. č.]],'3. REGISTRACE'!B:F,5,0)=0,"-",VLOOKUP(Tabulka4[[#This Row],[start. č.]],'3. REGISTRACE'!B:F,5,0))))</f>
        <v>-</v>
      </c>
      <c r="H270" s="49"/>
      <c r="I270" s="45"/>
      <c r="J270" s="50"/>
      <c r="K270" s="39">
        <f>TIME(Tabulka4[[#This Row],[hod]],Tabulka4[[#This Row],[min]],Tabulka4[[#This Row],[sek]])</f>
        <v>0</v>
      </c>
      <c r="L270" s="17" t="str">
        <f>IF(ISBLANK(Tabulka4[[#This Row],[start. č.]]),"-",IF(Tabulka4[[#This Row],[příjmení a jméno]]="start. č. nebylo registrováno!","-",IF(VLOOKUP(Tabulka4[[#This Row],[start. č.]],'3. REGISTRACE'!B:G,6,0)=0,"-",VLOOKUP(Tabulka4[[#This Row],[start. č.]],'3. REGISTRACE'!B:G,6,0))))</f>
        <v>-</v>
      </c>
      <c r="M270" s="41" t="str">
        <f>IF(Tabulka4[[#This Row],[kategorie]]="-","-",COUNTIFS(G$10:G270,Tabulka4[[#This Row],[m/ž]],L$10:L270,Tabulka4[[#This Row],[kategorie]]))</f>
        <v>-</v>
      </c>
      <c r="N270" s="54" t="str">
        <f>IF(AND(ISBLANK(H270),ISBLANK(I270),ISBLANK(J270)),"-",IF(K270&gt;=MAX(K$10:K270),"ok","chyba!!!"))</f>
        <v>-</v>
      </c>
    </row>
    <row r="271" spans="2:14" x14ac:dyDescent="0.2">
      <c r="B271" s="41">
        <v>262</v>
      </c>
      <c r="C271" s="42"/>
      <c r="D271" s="20" t="str">
        <f>IF(ISBLANK(Tabulka4[[#This Row],[start. č.]]),"-",IF(ISERROR(VLOOKUP(Tabulka4[[#This Row],[start. č.]],'3. REGISTRACE'!B:F,2,0)),"start. č. nebylo registrováno!",VLOOKUP(Tabulka4[[#This Row],[start. č.]],'3. REGISTRACE'!B:F,2,0)))</f>
        <v>-</v>
      </c>
      <c r="E271" s="17" t="str">
        <f>IF(ISBLANK(Tabulka4[[#This Row],[start. č.]]),"-",IF(ISERROR(VLOOKUP(Tabulka4[[#This Row],[start. č.]],'3. REGISTRACE'!B:F,3,0)),"-",VLOOKUP(Tabulka4[[#This Row],[start. č.]],'3. REGISTRACE'!B:F,3,0)))</f>
        <v>-</v>
      </c>
      <c r="F271" s="43" t="str">
        <f>IF(ISBLANK(Tabulka4[[#This Row],[start. č.]]),"-",IF(Tabulka4[[#This Row],[příjmení a jméno]]="start. č. nebylo registrováno!","-",IF(VLOOKUP(Tabulka4[[#This Row],[start. č.]],'3. REGISTRACE'!B:F,4,0)=0,"-",VLOOKUP(Tabulka4[[#This Row],[start. č.]],'3. REGISTRACE'!B:F,4,0))))</f>
        <v>-</v>
      </c>
      <c r="G271" s="17" t="str">
        <f>IF(ISBLANK(Tabulka4[[#This Row],[start. č.]]),"-",IF(Tabulka4[[#This Row],[příjmení a jméno]]="start. č. nebylo registrováno!","-",IF(VLOOKUP(Tabulka4[[#This Row],[start. č.]],'3. REGISTRACE'!B:F,5,0)=0,"-",VLOOKUP(Tabulka4[[#This Row],[start. č.]],'3. REGISTRACE'!B:F,5,0))))</f>
        <v>-</v>
      </c>
      <c r="H271" s="49"/>
      <c r="I271" s="45"/>
      <c r="J271" s="50"/>
      <c r="K271" s="39">
        <f>TIME(Tabulka4[[#This Row],[hod]],Tabulka4[[#This Row],[min]],Tabulka4[[#This Row],[sek]])</f>
        <v>0</v>
      </c>
      <c r="L271" s="17" t="str">
        <f>IF(ISBLANK(Tabulka4[[#This Row],[start. č.]]),"-",IF(Tabulka4[[#This Row],[příjmení a jméno]]="start. č. nebylo registrováno!","-",IF(VLOOKUP(Tabulka4[[#This Row],[start. č.]],'3. REGISTRACE'!B:G,6,0)=0,"-",VLOOKUP(Tabulka4[[#This Row],[start. č.]],'3. REGISTRACE'!B:G,6,0))))</f>
        <v>-</v>
      </c>
      <c r="M271" s="41" t="str">
        <f>IF(Tabulka4[[#This Row],[kategorie]]="-","-",COUNTIFS(G$10:G271,Tabulka4[[#This Row],[m/ž]],L$10:L271,Tabulka4[[#This Row],[kategorie]]))</f>
        <v>-</v>
      </c>
      <c r="N271" s="54" t="str">
        <f>IF(AND(ISBLANK(H271),ISBLANK(I271),ISBLANK(J271)),"-",IF(K271&gt;=MAX(K$10:K271),"ok","chyba!!!"))</f>
        <v>-</v>
      </c>
    </row>
    <row r="272" spans="2:14" x14ac:dyDescent="0.2">
      <c r="B272" s="41">
        <v>263</v>
      </c>
      <c r="C272" s="42"/>
      <c r="D272" s="20" t="str">
        <f>IF(ISBLANK(Tabulka4[[#This Row],[start. č.]]),"-",IF(ISERROR(VLOOKUP(Tabulka4[[#This Row],[start. č.]],'3. REGISTRACE'!B:F,2,0)),"start. č. nebylo registrováno!",VLOOKUP(Tabulka4[[#This Row],[start. č.]],'3. REGISTRACE'!B:F,2,0)))</f>
        <v>-</v>
      </c>
      <c r="E272" s="17" t="str">
        <f>IF(ISBLANK(Tabulka4[[#This Row],[start. č.]]),"-",IF(ISERROR(VLOOKUP(Tabulka4[[#This Row],[start. č.]],'3. REGISTRACE'!B:F,3,0)),"-",VLOOKUP(Tabulka4[[#This Row],[start. č.]],'3. REGISTRACE'!B:F,3,0)))</f>
        <v>-</v>
      </c>
      <c r="F272" s="43" t="str">
        <f>IF(ISBLANK(Tabulka4[[#This Row],[start. č.]]),"-",IF(Tabulka4[[#This Row],[příjmení a jméno]]="start. č. nebylo registrováno!","-",IF(VLOOKUP(Tabulka4[[#This Row],[start. č.]],'3. REGISTRACE'!B:F,4,0)=0,"-",VLOOKUP(Tabulka4[[#This Row],[start. č.]],'3. REGISTRACE'!B:F,4,0))))</f>
        <v>-</v>
      </c>
      <c r="G272" s="17" t="str">
        <f>IF(ISBLANK(Tabulka4[[#This Row],[start. č.]]),"-",IF(Tabulka4[[#This Row],[příjmení a jméno]]="start. č. nebylo registrováno!","-",IF(VLOOKUP(Tabulka4[[#This Row],[start. č.]],'3. REGISTRACE'!B:F,5,0)=0,"-",VLOOKUP(Tabulka4[[#This Row],[start. č.]],'3. REGISTRACE'!B:F,5,0))))</f>
        <v>-</v>
      </c>
      <c r="H272" s="49"/>
      <c r="I272" s="45"/>
      <c r="J272" s="50"/>
      <c r="K272" s="39">
        <f>TIME(Tabulka4[[#This Row],[hod]],Tabulka4[[#This Row],[min]],Tabulka4[[#This Row],[sek]])</f>
        <v>0</v>
      </c>
      <c r="L272" s="17" t="str">
        <f>IF(ISBLANK(Tabulka4[[#This Row],[start. č.]]),"-",IF(Tabulka4[[#This Row],[příjmení a jméno]]="start. č. nebylo registrováno!","-",IF(VLOOKUP(Tabulka4[[#This Row],[start. č.]],'3. REGISTRACE'!B:G,6,0)=0,"-",VLOOKUP(Tabulka4[[#This Row],[start. č.]],'3. REGISTRACE'!B:G,6,0))))</f>
        <v>-</v>
      </c>
      <c r="M272" s="41" t="str">
        <f>IF(Tabulka4[[#This Row],[kategorie]]="-","-",COUNTIFS(G$10:G272,Tabulka4[[#This Row],[m/ž]],L$10:L272,Tabulka4[[#This Row],[kategorie]]))</f>
        <v>-</v>
      </c>
      <c r="N272" s="54" t="str">
        <f>IF(AND(ISBLANK(H272),ISBLANK(I272),ISBLANK(J272)),"-",IF(K272&gt;=MAX(K$10:K272),"ok","chyba!!!"))</f>
        <v>-</v>
      </c>
    </row>
    <row r="273" spans="2:14" x14ac:dyDescent="0.2">
      <c r="B273" s="41">
        <v>264</v>
      </c>
      <c r="C273" s="42"/>
      <c r="D273" s="20" t="str">
        <f>IF(ISBLANK(Tabulka4[[#This Row],[start. č.]]),"-",IF(ISERROR(VLOOKUP(Tabulka4[[#This Row],[start. č.]],'3. REGISTRACE'!B:F,2,0)),"start. č. nebylo registrováno!",VLOOKUP(Tabulka4[[#This Row],[start. č.]],'3. REGISTRACE'!B:F,2,0)))</f>
        <v>-</v>
      </c>
      <c r="E273" s="17" t="str">
        <f>IF(ISBLANK(Tabulka4[[#This Row],[start. č.]]),"-",IF(ISERROR(VLOOKUP(Tabulka4[[#This Row],[start. č.]],'3. REGISTRACE'!B:F,3,0)),"-",VLOOKUP(Tabulka4[[#This Row],[start. č.]],'3. REGISTRACE'!B:F,3,0)))</f>
        <v>-</v>
      </c>
      <c r="F273" s="43" t="str">
        <f>IF(ISBLANK(Tabulka4[[#This Row],[start. č.]]),"-",IF(Tabulka4[[#This Row],[příjmení a jméno]]="start. č. nebylo registrováno!","-",IF(VLOOKUP(Tabulka4[[#This Row],[start. č.]],'3. REGISTRACE'!B:F,4,0)=0,"-",VLOOKUP(Tabulka4[[#This Row],[start. č.]],'3. REGISTRACE'!B:F,4,0))))</f>
        <v>-</v>
      </c>
      <c r="G273" s="17" t="str">
        <f>IF(ISBLANK(Tabulka4[[#This Row],[start. č.]]),"-",IF(Tabulka4[[#This Row],[příjmení a jméno]]="start. č. nebylo registrováno!","-",IF(VLOOKUP(Tabulka4[[#This Row],[start. č.]],'3. REGISTRACE'!B:F,5,0)=0,"-",VLOOKUP(Tabulka4[[#This Row],[start. č.]],'3. REGISTRACE'!B:F,5,0))))</f>
        <v>-</v>
      </c>
      <c r="H273" s="49"/>
      <c r="I273" s="45"/>
      <c r="J273" s="50"/>
      <c r="K273" s="39">
        <f>TIME(Tabulka4[[#This Row],[hod]],Tabulka4[[#This Row],[min]],Tabulka4[[#This Row],[sek]])</f>
        <v>0</v>
      </c>
      <c r="L273" s="17" t="str">
        <f>IF(ISBLANK(Tabulka4[[#This Row],[start. č.]]),"-",IF(Tabulka4[[#This Row],[příjmení a jméno]]="start. č. nebylo registrováno!","-",IF(VLOOKUP(Tabulka4[[#This Row],[start. č.]],'3. REGISTRACE'!B:G,6,0)=0,"-",VLOOKUP(Tabulka4[[#This Row],[start. č.]],'3. REGISTRACE'!B:G,6,0))))</f>
        <v>-</v>
      </c>
      <c r="M273" s="41" t="str">
        <f>IF(Tabulka4[[#This Row],[kategorie]]="-","-",COUNTIFS(G$10:G273,Tabulka4[[#This Row],[m/ž]],L$10:L273,Tabulka4[[#This Row],[kategorie]]))</f>
        <v>-</v>
      </c>
      <c r="N273" s="54" t="str">
        <f>IF(AND(ISBLANK(H273),ISBLANK(I273),ISBLANK(J273)),"-",IF(K273&gt;=MAX(K$10:K273),"ok","chyba!!!"))</f>
        <v>-</v>
      </c>
    </row>
    <row r="274" spans="2:14" x14ac:dyDescent="0.2">
      <c r="B274" s="41">
        <v>265</v>
      </c>
      <c r="C274" s="42"/>
      <c r="D274" s="20" t="str">
        <f>IF(ISBLANK(Tabulka4[[#This Row],[start. č.]]),"-",IF(ISERROR(VLOOKUP(Tabulka4[[#This Row],[start. č.]],'3. REGISTRACE'!B:F,2,0)),"start. č. nebylo registrováno!",VLOOKUP(Tabulka4[[#This Row],[start. č.]],'3. REGISTRACE'!B:F,2,0)))</f>
        <v>-</v>
      </c>
      <c r="E274" s="17" t="str">
        <f>IF(ISBLANK(Tabulka4[[#This Row],[start. č.]]),"-",IF(ISERROR(VLOOKUP(Tabulka4[[#This Row],[start. č.]],'3. REGISTRACE'!B:F,3,0)),"-",VLOOKUP(Tabulka4[[#This Row],[start. č.]],'3. REGISTRACE'!B:F,3,0)))</f>
        <v>-</v>
      </c>
      <c r="F274" s="43" t="str">
        <f>IF(ISBLANK(Tabulka4[[#This Row],[start. č.]]),"-",IF(Tabulka4[[#This Row],[příjmení a jméno]]="start. č. nebylo registrováno!","-",IF(VLOOKUP(Tabulka4[[#This Row],[start. č.]],'3. REGISTRACE'!B:F,4,0)=0,"-",VLOOKUP(Tabulka4[[#This Row],[start. č.]],'3. REGISTRACE'!B:F,4,0))))</f>
        <v>-</v>
      </c>
      <c r="G274" s="17" t="str">
        <f>IF(ISBLANK(Tabulka4[[#This Row],[start. č.]]),"-",IF(Tabulka4[[#This Row],[příjmení a jméno]]="start. č. nebylo registrováno!","-",IF(VLOOKUP(Tabulka4[[#This Row],[start. č.]],'3. REGISTRACE'!B:F,5,0)=0,"-",VLOOKUP(Tabulka4[[#This Row],[start. č.]],'3. REGISTRACE'!B:F,5,0))))</f>
        <v>-</v>
      </c>
      <c r="H274" s="49"/>
      <c r="I274" s="45"/>
      <c r="J274" s="50"/>
      <c r="K274" s="39">
        <f>TIME(Tabulka4[[#This Row],[hod]],Tabulka4[[#This Row],[min]],Tabulka4[[#This Row],[sek]])</f>
        <v>0</v>
      </c>
      <c r="L274" s="17" t="str">
        <f>IF(ISBLANK(Tabulka4[[#This Row],[start. č.]]),"-",IF(Tabulka4[[#This Row],[příjmení a jméno]]="start. č. nebylo registrováno!","-",IF(VLOOKUP(Tabulka4[[#This Row],[start. č.]],'3. REGISTRACE'!B:G,6,0)=0,"-",VLOOKUP(Tabulka4[[#This Row],[start. č.]],'3. REGISTRACE'!B:G,6,0))))</f>
        <v>-</v>
      </c>
      <c r="M274" s="41" t="str">
        <f>IF(Tabulka4[[#This Row],[kategorie]]="-","-",COUNTIFS(G$10:G274,Tabulka4[[#This Row],[m/ž]],L$10:L274,Tabulka4[[#This Row],[kategorie]]))</f>
        <v>-</v>
      </c>
      <c r="N274" s="54" t="str">
        <f>IF(AND(ISBLANK(H274),ISBLANK(I274),ISBLANK(J274)),"-",IF(K274&gt;=MAX(K$10:K274),"ok","chyba!!!"))</f>
        <v>-</v>
      </c>
    </row>
    <row r="275" spans="2:14" x14ac:dyDescent="0.2">
      <c r="B275" s="41">
        <v>266</v>
      </c>
      <c r="C275" s="42"/>
      <c r="D275" s="20" t="str">
        <f>IF(ISBLANK(Tabulka4[[#This Row],[start. č.]]),"-",IF(ISERROR(VLOOKUP(Tabulka4[[#This Row],[start. č.]],'3. REGISTRACE'!B:F,2,0)),"start. č. nebylo registrováno!",VLOOKUP(Tabulka4[[#This Row],[start. č.]],'3. REGISTRACE'!B:F,2,0)))</f>
        <v>-</v>
      </c>
      <c r="E275" s="17" t="str">
        <f>IF(ISBLANK(Tabulka4[[#This Row],[start. č.]]),"-",IF(ISERROR(VLOOKUP(Tabulka4[[#This Row],[start. č.]],'3. REGISTRACE'!B:F,3,0)),"-",VLOOKUP(Tabulka4[[#This Row],[start. č.]],'3. REGISTRACE'!B:F,3,0)))</f>
        <v>-</v>
      </c>
      <c r="F275" s="43" t="str">
        <f>IF(ISBLANK(Tabulka4[[#This Row],[start. č.]]),"-",IF(Tabulka4[[#This Row],[příjmení a jméno]]="start. č. nebylo registrováno!","-",IF(VLOOKUP(Tabulka4[[#This Row],[start. č.]],'3. REGISTRACE'!B:F,4,0)=0,"-",VLOOKUP(Tabulka4[[#This Row],[start. č.]],'3. REGISTRACE'!B:F,4,0))))</f>
        <v>-</v>
      </c>
      <c r="G275" s="17" t="str">
        <f>IF(ISBLANK(Tabulka4[[#This Row],[start. č.]]),"-",IF(Tabulka4[[#This Row],[příjmení a jméno]]="start. č. nebylo registrováno!","-",IF(VLOOKUP(Tabulka4[[#This Row],[start. č.]],'3. REGISTRACE'!B:F,5,0)=0,"-",VLOOKUP(Tabulka4[[#This Row],[start. č.]],'3. REGISTRACE'!B:F,5,0))))</f>
        <v>-</v>
      </c>
      <c r="H275" s="49"/>
      <c r="I275" s="45"/>
      <c r="J275" s="50"/>
      <c r="K275" s="39">
        <f>TIME(Tabulka4[[#This Row],[hod]],Tabulka4[[#This Row],[min]],Tabulka4[[#This Row],[sek]])</f>
        <v>0</v>
      </c>
      <c r="L275" s="17" t="str">
        <f>IF(ISBLANK(Tabulka4[[#This Row],[start. č.]]),"-",IF(Tabulka4[[#This Row],[příjmení a jméno]]="start. č. nebylo registrováno!","-",IF(VLOOKUP(Tabulka4[[#This Row],[start. č.]],'3. REGISTRACE'!B:G,6,0)=0,"-",VLOOKUP(Tabulka4[[#This Row],[start. č.]],'3. REGISTRACE'!B:G,6,0))))</f>
        <v>-</v>
      </c>
      <c r="M275" s="41" t="str">
        <f>IF(Tabulka4[[#This Row],[kategorie]]="-","-",COUNTIFS(G$10:G275,Tabulka4[[#This Row],[m/ž]],L$10:L275,Tabulka4[[#This Row],[kategorie]]))</f>
        <v>-</v>
      </c>
      <c r="N275" s="54" t="str">
        <f>IF(AND(ISBLANK(H275),ISBLANK(I275),ISBLANK(J275)),"-",IF(K275&gt;=MAX(K$10:K275),"ok","chyba!!!"))</f>
        <v>-</v>
      </c>
    </row>
    <row r="276" spans="2:14" x14ac:dyDescent="0.2">
      <c r="B276" s="41">
        <v>267</v>
      </c>
      <c r="C276" s="42"/>
      <c r="D276" s="20" t="str">
        <f>IF(ISBLANK(Tabulka4[[#This Row],[start. č.]]),"-",IF(ISERROR(VLOOKUP(Tabulka4[[#This Row],[start. č.]],'3. REGISTRACE'!B:F,2,0)),"start. č. nebylo registrováno!",VLOOKUP(Tabulka4[[#This Row],[start. č.]],'3. REGISTRACE'!B:F,2,0)))</f>
        <v>-</v>
      </c>
      <c r="E276" s="17" t="str">
        <f>IF(ISBLANK(Tabulka4[[#This Row],[start. č.]]),"-",IF(ISERROR(VLOOKUP(Tabulka4[[#This Row],[start. č.]],'3. REGISTRACE'!B:F,3,0)),"-",VLOOKUP(Tabulka4[[#This Row],[start. č.]],'3. REGISTRACE'!B:F,3,0)))</f>
        <v>-</v>
      </c>
      <c r="F276" s="43" t="str">
        <f>IF(ISBLANK(Tabulka4[[#This Row],[start. č.]]),"-",IF(Tabulka4[[#This Row],[příjmení a jméno]]="start. č. nebylo registrováno!","-",IF(VLOOKUP(Tabulka4[[#This Row],[start. č.]],'3. REGISTRACE'!B:F,4,0)=0,"-",VLOOKUP(Tabulka4[[#This Row],[start. č.]],'3. REGISTRACE'!B:F,4,0))))</f>
        <v>-</v>
      </c>
      <c r="G276" s="17" t="str">
        <f>IF(ISBLANK(Tabulka4[[#This Row],[start. č.]]),"-",IF(Tabulka4[[#This Row],[příjmení a jméno]]="start. č. nebylo registrováno!","-",IF(VLOOKUP(Tabulka4[[#This Row],[start. č.]],'3. REGISTRACE'!B:F,5,0)=0,"-",VLOOKUP(Tabulka4[[#This Row],[start. č.]],'3. REGISTRACE'!B:F,5,0))))</f>
        <v>-</v>
      </c>
      <c r="H276" s="49"/>
      <c r="I276" s="45"/>
      <c r="J276" s="50"/>
      <c r="K276" s="39">
        <f>TIME(Tabulka4[[#This Row],[hod]],Tabulka4[[#This Row],[min]],Tabulka4[[#This Row],[sek]])</f>
        <v>0</v>
      </c>
      <c r="L276" s="17" t="str">
        <f>IF(ISBLANK(Tabulka4[[#This Row],[start. č.]]),"-",IF(Tabulka4[[#This Row],[příjmení a jméno]]="start. č. nebylo registrováno!","-",IF(VLOOKUP(Tabulka4[[#This Row],[start. č.]],'3. REGISTRACE'!B:G,6,0)=0,"-",VLOOKUP(Tabulka4[[#This Row],[start. č.]],'3. REGISTRACE'!B:G,6,0))))</f>
        <v>-</v>
      </c>
      <c r="M276" s="41" t="str">
        <f>IF(Tabulka4[[#This Row],[kategorie]]="-","-",COUNTIFS(G$10:G276,Tabulka4[[#This Row],[m/ž]],L$10:L276,Tabulka4[[#This Row],[kategorie]]))</f>
        <v>-</v>
      </c>
      <c r="N276" s="54" t="str">
        <f>IF(AND(ISBLANK(H276),ISBLANK(I276),ISBLANK(J276)),"-",IF(K276&gt;=MAX(K$10:K276),"ok","chyba!!!"))</f>
        <v>-</v>
      </c>
    </row>
    <row r="277" spans="2:14" x14ac:dyDescent="0.2">
      <c r="B277" s="41">
        <v>268</v>
      </c>
      <c r="C277" s="42"/>
      <c r="D277" s="20" t="str">
        <f>IF(ISBLANK(Tabulka4[[#This Row],[start. č.]]),"-",IF(ISERROR(VLOOKUP(Tabulka4[[#This Row],[start. č.]],'3. REGISTRACE'!B:F,2,0)),"start. č. nebylo registrováno!",VLOOKUP(Tabulka4[[#This Row],[start. č.]],'3. REGISTRACE'!B:F,2,0)))</f>
        <v>-</v>
      </c>
      <c r="E277" s="17" t="str">
        <f>IF(ISBLANK(Tabulka4[[#This Row],[start. č.]]),"-",IF(ISERROR(VLOOKUP(Tabulka4[[#This Row],[start. č.]],'3. REGISTRACE'!B:F,3,0)),"-",VLOOKUP(Tabulka4[[#This Row],[start. č.]],'3. REGISTRACE'!B:F,3,0)))</f>
        <v>-</v>
      </c>
      <c r="F277" s="43" t="str">
        <f>IF(ISBLANK(Tabulka4[[#This Row],[start. č.]]),"-",IF(Tabulka4[[#This Row],[příjmení a jméno]]="start. č. nebylo registrováno!","-",IF(VLOOKUP(Tabulka4[[#This Row],[start. č.]],'3. REGISTRACE'!B:F,4,0)=0,"-",VLOOKUP(Tabulka4[[#This Row],[start. č.]],'3. REGISTRACE'!B:F,4,0))))</f>
        <v>-</v>
      </c>
      <c r="G277" s="17" t="str">
        <f>IF(ISBLANK(Tabulka4[[#This Row],[start. č.]]),"-",IF(Tabulka4[[#This Row],[příjmení a jméno]]="start. č. nebylo registrováno!","-",IF(VLOOKUP(Tabulka4[[#This Row],[start. č.]],'3. REGISTRACE'!B:F,5,0)=0,"-",VLOOKUP(Tabulka4[[#This Row],[start. č.]],'3. REGISTRACE'!B:F,5,0))))</f>
        <v>-</v>
      </c>
      <c r="H277" s="49"/>
      <c r="I277" s="45"/>
      <c r="J277" s="50"/>
      <c r="K277" s="39">
        <f>TIME(Tabulka4[[#This Row],[hod]],Tabulka4[[#This Row],[min]],Tabulka4[[#This Row],[sek]])</f>
        <v>0</v>
      </c>
      <c r="L277" s="17" t="str">
        <f>IF(ISBLANK(Tabulka4[[#This Row],[start. č.]]),"-",IF(Tabulka4[[#This Row],[příjmení a jméno]]="start. č. nebylo registrováno!","-",IF(VLOOKUP(Tabulka4[[#This Row],[start. č.]],'3. REGISTRACE'!B:G,6,0)=0,"-",VLOOKUP(Tabulka4[[#This Row],[start. č.]],'3. REGISTRACE'!B:G,6,0))))</f>
        <v>-</v>
      </c>
      <c r="M277" s="41" t="str">
        <f>IF(Tabulka4[[#This Row],[kategorie]]="-","-",COUNTIFS(G$10:G277,Tabulka4[[#This Row],[m/ž]],L$10:L277,Tabulka4[[#This Row],[kategorie]]))</f>
        <v>-</v>
      </c>
      <c r="N277" s="54" t="str">
        <f>IF(AND(ISBLANK(H277),ISBLANK(I277),ISBLANK(J277)),"-",IF(K277&gt;=MAX(K$10:K277),"ok","chyba!!!"))</f>
        <v>-</v>
      </c>
    </row>
    <row r="278" spans="2:14" x14ac:dyDescent="0.2">
      <c r="B278" s="41">
        <v>269</v>
      </c>
      <c r="C278" s="42"/>
      <c r="D278" s="20" t="str">
        <f>IF(ISBLANK(Tabulka4[[#This Row],[start. č.]]),"-",IF(ISERROR(VLOOKUP(Tabulka4[[#This Row],[start. č.]],'3. REGISTRACE'!B:F,2,0)),"start. č. nebylo registrováno!",VLOOKUP(Tabulka4[[#This Row],[start. č.]],'3. REGISTRACE'!B:F,2,0)))</f>
        <v>-</v>
      </c>
      <c r="E278" s="17" t="str">
        <f>IF(ISBLANK(Tabulka4[[#This Row],[start. č.]]),"-",IF(ISERROR(VLOOKUP(Tabulka4[[#This Row],[start. č.]],'3. REGISTRACE'!B:F,3,0)),"-",VLOOKUP(Tabulka4[[#This Row],[start. č.]],'3. REGISTRACE'!B:F,3,0)))</f>
        <v>-</v>
      </c>
      <c r="F278" s="43" t="str">
        <f>IF(ISBLANK(Tabulka4[[#This Row],[start. č.]]),"-",IF(Tabulka4[[#This Row],[příjmení a jméno]]="start. č. nebylo registrováno!","-",IF(VLOOKUP(Tabulka4[[#This Row],[start. č.]],'3. REGISTRACE'!B:F,4,0)=0,"-",VLOOKUP(Tabulka4[[#This Row],[start. č.]],'3. REGISTRACE'!B:F,4,0))))</f>
        <v>-</v>
      </c>
      <c r="G278" s="17" t="str">
        <f>IF(ISBLANK(Tabulka4[[#This Row],[start. č.]]),"-",IF(Tabulka4[[#This Row],[příjmení a jméno]]="start. č. nebylo registrováno!","-",IF(VLOOKUP(Tabulka4[[#This Row],[start. č.]],'3. REGISTRACE'!B:F,5,0)=0,"-",VLOOKUP(Tabulka4[[#This Row],[start. č.]],'3. REGISTRACE'!B:F,5,0))))</f>
        <v>-</v>
      </c>
      <c r="H278" s="49"/>
      <c r="I278" s="45"/>
      <c r="J278" s="50"/>
      <c r="K278" s="39">
        <f>TIME(Tabulka4[[#This Row],[hod]],Tabulka4[[#This Row],[min]],Tabulka4[[#This Row],[sek]])</f>
        <v>0</v>
      </c>
      <c r="L278" s="17" t="str">
        <f>IF(ISBLANK(Tabulka4[[#This Row],[start. č.]]),"-",IF(Tabulka4[[#This Row],[příjmení a jméno]]="start. č. nebylo registrováno!","-",IF(VLOOKUP(Tabulka4[[#This Row],[start. č.]],'3. REGISTRACE'!B:G,6,0)=0,"-",VLOOKUP(Tabulka4[[#This Row],[start. č.]],'3. REGISTRACE'!B:G,6,0))))</f>
        <v>-</v>
      </c>
      <c r="M278" s="41" t="str">
        <f>IF(Tabulka4[[#This Row],[kategorie]]="-","-",COUNTIFS(G$10:G278,Tabulka4[[#This Row],[m/ž]],L$10:L278,Tabulka4[[#This Row],[kategorie]]))</f>
        <v>-</v>
      </c>
      <c r="N278" s="54" t="str">
        <f>IF(AND(ISBLANK(H278),ISBLANK(I278),ISBLANK(J278)),"-",IF(K278&gt;=MAX(K$10:K278),"ok","chyba!!!"))</f>
        <v>-</v>
      </c>
    </row>
    <row r="279" spans="2:14" x14ac:dyDescent="0.2">
      <c r="B279" s="41">
        <v>270</v>
      </c>
      <c r="C279" s="42"/>
      <c r="D279" s="20" t="str">
        <f>IF(ISBLANK(Tabulka4[[#This Row],[start. č.]]),"-",IF(ISERROR(VLOOKUP(Tabulka4[[#This Row],[start. č.]],'3. REGISTRACE'!B:F,2,0)),"start. č. nebylo registrováno!",VLOOKUP(Tabulka4[[#This Row],[start. č.]],'3. REGISTRACE'!B:F,2,0)))</f>
        <v>-</v>
      </c>
      <c r="E279" s="17" t="str">
        <f>IF(ISBLANK(Tabulka4[[#This Row],[start. č.]]),"-",IF(ISERROR(VLOOKUP(Tabulka4[[#This Row],[start. č.]],'3. REGISTRACE'!B:F,3,0)),"-",VLOOKUP(Tabulka4[[#This Row],[start. č.]],'3. REGISTRACE'!B:F,3,0)))</f>
        <v>-</v>
      </c>
      <c r="F279" s="43" t="str">
        <f>IF(ISBLANK(Tabulka4[[#This Row],[start. č.]]),"-",IF(Tabulka4[[#This Row],[příjmení a jméno]]="start. č. nebylo registrováno!","-",IF(VLOOKUP(Tabulka4[[#This Row],[start. č.]],'3. REGISTRACE'!B:F,4,0)=0,"-",VLOOKUP(Tabulka4[[#This Row],[start. č.]],'3. REGISTRACE'!B:F,4,0))))</f>
        <v>-</v>
      </c>
      <c r="G279" s="17" t="str">
        <f>IF(ISBLANK(Tabulka4[[#This Row],[start. č.]]),"-",IF(Tabulka4[[#This Row],[příjmení a jméno]]="start. č. nebylo registrováno!","-",IF(VLOOKUP(Tabulka4[[#This Row],[start. č.]],'3. REGISTRACE'!B:F,5,0)=0,"-",VLOOKUP(Tabulka4[[#This Row],[start. č.]],'3. REGISTRACE'!B:F,5,0))))</f>
        <v>-</v>
      </c>
      <c r="H279" s="49"/>
      <c r="I279" s="45"/>
      <c r="J279" s="50"/>
      <c r="K279" s="39">
        <f>TIME(Tabulka4[[#This Row],[hod]],Tabulka4[[#This Row],[min]],Tabulka4[[#This Row],[sek]])</f>
        <v>0</v>
      </c>
      <c r="L279" s="17" t="str">
        <f>IF(ISBLANK(Tabulka4[[#This Row],[start. č.]]),"-",IF(Tabulka4[[#This Row],[příjmení a jméno]]="start. č. nebylo registrováno!","-",IF(VLOOKUP(Tabulka4[[#This Row],[start. č.]],'3. REGISTRACE'!B:G,6,0)=0,"-",VLOOKUP(Tabulka4[[#This Row],[start. č.]],'3. REGISTRACE'!B:G,6,0))))</f>
        <v>-</v>
      </c>
      <c r="M279" s="41" t="str">
        <f>IF(Tabulka4[[#This Row],[kategorie]]="-","-",COUNTIFS(G$10:G279,Tabulka4[[#This Row],[m/ž]],L$10:L279,Tabulka4[[#This Row],[kategorie]]))</f>
        <v>-</v>
      </c>
      <c r="N279" s="54" t="str">
        <f>IF(AND(ISBLANK(H279),ISBLANK(I279),ISBLANK(J279)),"-",IF(K279&gt;=MAX(K$10:K279),"ok","chyba!!!"))</f>
        <v>-</v>
      </c>
    </row>
    <row r="280" spans="2:14" x14ac:dyDescent="0.2">
      <c r="B280" s="41">
        <v>271</v>
      </c>
      <c r="C280" s="42"/>
      <c r="D280" s="20" t="str">
        <f>IF(ISBLANK(Tabulka4[[#This Row],[start. č.]]),"-",IF(ISERROR(VLOOKUP(Tabulka4[[#This Row],[start. č.]],'3. REGISTRACE'!B:F,2,0)),"start. č. nebylo registrováno!",VLOOKUP(Tabulka4[[#This Row],[start. č.]],'3. REGISTRACE'!B:F,2,0)))</f>
        <v>-</v>
      </c>
      <c r="E280" s="17" t="str">
        <f>IF(ISBLANK(Tabulka4[[#This Row],[start. č.]]),"-",IF(ISERROR(VLOOKUP(Tabulka4[[#This Row],[start. č.]],'3. REGISTRACE'!B:F,3,0)),"-",VLOOKUP(Tabulka4[[#This Row],[start. č.]],'3. REGISTRACE'!B:F,3,0)))</f>
        <v>-</v>
      </c>
      <c r="F280" s="43" t="str">
        <f>IF(ISBLANK(Tabulka4[[#This Row],[start. č.]]),"-",IF(Tabulka4[[#This Row],[příjmení a jméno]]="start. č. nebylo registrováno!","-",IF(VLOOKUP(Tabulka4[[#This Row],[start. č.]],'3. REGISTRACE'!B:F,4,0)=0,"-",VLOOKUP(Tabulka4[[#This Row],[start. č.]],'3. REGISTRACE'!B:F,4,0))))</f>
        <v>-</v>
      </c>
      <c r="G280" s="17" t="str">
        <f>IF(ISBLANK(Tabulka4[[#This Row],[start. č.]]),"-",IF(Tabulka4[[#This Row],[příjmení a jméno]]="start. č. nebylo registrováno!","-",IF(VLOOKUP(Tabulka4[[#This Row],[start. č.]],'3. REGISTRACE'!B:F,5,0)=0,"-",VLOOKUP(Tabulka4[[#This Row],[start. č.]],'3. REGISTRACE'!B:F,5,0))))</f>
        <v>-</v>
      </c>
      <c r="H280" s="49"/>
      <c r="I280" s="45"/>
      <c r="J280" s="50"/>
      <c r="K280" s="39">
        <f>TIME(Tabulka4[[#This Row],[hod]],Tabulka4[[#This Row],[min]],Tabulka4[[#This Row],[sek]])</f>
        <v>0</v>
      </c>
      <c r="L280" s="17" t="str">
        <f>IF(ISBLANK(Tabulka4[[#This Row],[start. č.]]),"-",IF(Tabulka4[[#This Row],[příjmení a jméno]]="start. č. nebylo registrováno!","-",IF(VLOOKUP(Tabulka4[[#This Row],[start. č.]],'3. REGISTRACE'!B:G,6,0)=0,"-",VLOOKUP(Tabulka4[[#This Row],[start. č.]],'3. REGISTRACE'!B:G,6,0))))</f>
        <v>-</v>
      </c>
      <c r="M280" s="41" t="str">
        <f>IF(Tabulka4[[#This Row],[kategorie]]="-","-",COUNTIFS(G$10:G280,Tabulka4[[#This Row],[m/ž]],L$10:L280,Tabulka4[[#This Row],[kategorie]]))</f>
        <v>-</v>
      </c>
      <c r="N280" s="54" t="str">
        <f>IF(AND(ISBLANK(H280),ISBLANK(I280),ISBLANK(J280)),"-",IF(K280&gt;=MAX(K$10:K280),"ok","chyba!!!"))</f>
        <v>-</v>
      </c>
    </row>
    <row r="281" spans="2:14" x14ac:dyDescent="0.2">
      <c r="B281" s="41">
        <v>272</v>
      </c>
      <c r="C281" s="42"/>
      <c r="D281" s="20" t="str">
        <f>IF(ISBLANK(Tabulka4[[#This Row],[start. č.]]),"-",IF(ISERROR(VLOOKUP(Tabulka4[[#This Row],[start. č.]],'3. REGISTRACE'!B:F,2,0)),"start. č. nebylo registrováno!",VLOOKUP(Tabulka4[[#This Row],[start. č.]],'3. REGISTRACE'!B:F,2,0)))</f>
        <v>-</v>
      </c>
      <c r="E281" s="17" t="str">
        <f>IF(ISBLANK(Tabulka4[[#This Row],[start. č.]]),"-",IF(ISERROR(VLOOKUP(Tabulka4[[#This Row],[start. č.]],'3. REGISTRACE'!B:F,3,0)),"-",VLOOKUP(Tabulka4[[#This Row],[start. č.]],'3. REGISTRACE'!B:F,3,0)))</f>
        <v>-</v>
      </c>
      <c r="F281" s="43" t="str">
        <f>IF(ISBLANK(Tabulka4[[#This Row],[start. č.]]),"-",IF(Tabulka4[[#This Row],[příjmení a jméno]]="start. č. nebylo registrováno!","-",IF(VLOOKUP(Tabulka4[[#This Row],[start. č.]],'3. REGISTRACE'!B:F,4,0)=0,"-",VLOOKUP(Tabulka4[[#This Row],[start. č.]],'3. REGISTRACE'!B:F,4,0))))</f>
        <v>-</v>
      </c>
      <c r="G281" s="17" t="str">
        <f>IF(ISBLANK(Tabulka4[[#This Row],[start. č.]]),"-",IF(Tabulka4[[#This Row],[příjmení a jméno]]="start. č. nebylo registrováno!","-",IF(VLOOKUP(Tabulka4[[#This Row],[start. č.]],'3. REGISTRACE'!B:F,5,0)=0,"-",VLOOKUP(Tabulka4[[#This Row],[start. č.]],'3. REGISTRACE'!B:F,5,0))))</f>
        <v>-</v>
      </c>
      <c r="H281" s="49"/>
      <c r="I281" s="45"/>
      <c r="J281" s="50"/>
      <c r="K281" s="39">
        <f>TIME(Tabulka4[[#This Row],[hod]],Tabulka4[[#This Row],[min]],Tabulka4[[#This Row],[sek]])</f>
        <v>0</v>
      </c>
      <c r="L281" s="17" t="str">
        <f>IF(ISBLANK(Tabulka4[[#This Row],[start. č.]]),"-",IF(Tabulka4[[#This Row],[příjmení a jméno]]="start. č. nebylo registrováno!","-",IF(VLOOKUP(Tabulka4[[#This Row],[start. č.]],'3. REGISTRACE'!B:G,6,0)=0,"-",VLOOKUP(Tabulka4[[#This Row],[start. č.]],'3. REGISTRACE'!B:G,6,0))))</f>
        <v>-</v>
      </c>
      <c r="M281" s="41" t="str">
        <f>IF(Tabulka4[[#This Row],[kategorie]]="-","-",COUNTIFS(G$10:G281,Tabulka4[[#This Row],[m/ž]],L$10:L281,Tabulka4[[#This Row],[kategorie]]))</f>
        <v>-</v>
      </c>
      <c r="N281" s="54" t="str">
        <f>IF(AND(ISBLANK(H281),ISBLANK(I281),ISBLANK(J281)),"-",IF(K281&gt;=MAX(K$10:K281),"ok","chyba!!!"))</f>
        <v>-</v>
      </c>
    </row>
    <row r="282" spans="2:14" x14ac:dyDescent="0.2">
      <c r="B282" s="41">
        <v>273</v>
      </c>
      <c r="C282" s="42"/>
      <c r="D282" s="20" t="str">
        <f>IF(ISBLANK(Tabulka4[[#This Row],[start. č.]]),"-",IF(ISERROR(VLOOKUP(Tabulka4[[#This Row],[start. č.]],'3. REGISTRACE'!B:F,2,0)),"start. č. nebylo registrováno!",VLOOKUP(Tabulka4[[#This Row],[start. č.]],'3. REGISTRACE'!B:F,2,0)))</f>
        <v>-</v>
      </c>
      <c r="E282" s="17" t="str">
        <f>IF(ISBLANK(Tabulka4[[#This Row],[start. č.]]),"-",IF(ISERROR(VLOOKUP(Tabulka4[[#This Row],[start. č.]],'3. REGISTRACE'!B:F,3,0)),"-",VLOOKUP(Tabulka4[[#This Row],[start. č.]],'3. REGISTRACE'!B:F,3,0)))</f>
        <v>-</v>
      </c>
      <c r="F282" s="43" t="str">
        <f>IF(ISBLANK(Tabulka4[[#This Row],[start. č.]]),"-",IF(Tabulka4[[#This Row],[příjmení a jméno]]="start. č. nebylo registrováno!","-",IF(VLOOKUP(Tabulka4[[#This Row],[start. č.]],'3. REGISTRACE'!B:F,4,0)=0,"-",VLOOKUP(Tabulka4[[#This Row],[start. č.]],'3. REGISTRACE'!B:F,4,0))))</f>
        <v>-</v>
      </c>
      <c r="G282" s="17" t="str">
        <f>IF(ISBLANK(Tabulka4[[#This Row],[start. č.]]),"-",IF(Tabulka4[[#This Row],[příjmení a jméno]]="start. č. nebylo registrováno!","-",IF(VLOOKUP(Tabulka4[[#This Row],[start. č.]],'3. REGISTRACE'!B:F,5,0)=0,"-",VLOOKUP(Tabulka4[[#This Row],[start. č.]],'3. REGISTRACE'!B:F,5,0))))</f>
        <v>-</v>
      </c>
      <c r="H282" s="49"/>
      <c r="I282" s="45"/>
      <c r="J282" s="50"/>
      <c r="K282" s="39">
        <f>TIME(Tabulka4[[#This Row],[hod]],Tabulka4[[#This Row],[min]],Tabulka4[[#This Row],[sek]])</f>
        <v>0</v>
      </c>
      <c r="L282" s="17" t="str">
        <f>IF(ISBLANK(Tabulka4[[#This Row],[start. č.]]),"-",IF(Tabulka4[[#This Row],[příjmení a jméno]]="start. č. nebylo registrováno!","-",IF(VLOOKUP(Tabulka4[[#This Row],[start. č.]],'3. REGISTRACE'!B:G,6,0)=0,"-",VLOOKUP(Tabulka4[[#This Row],[start. č.]],'3. REGISTRACE'!B:G,6,0))))</f>
        <v>-</v>
      </c>
      <c r="M282" s="41" t="str">
        <f>IF(Tabulka4[[#This Row],[kategorie]]="-","-",COUNTIFS(G$10:G282,Tabulka4[[#This Row],[m/ž]],L$10:L282,Tabulka4[[#This Row],[kategorie]]))</f>
        <v>-</v>
      </c>
      <c r="N282" s="54" t="str">
        <f>IF(AND(ISBLANK(H282),ISBLANK(I282),ISBLANK(J282)),"-",IF(K282&gt;=MAX(K$10:K282),"ok","chyba!!!"))</f>
        <v>-</v>
      </c>
    </row>
    <row r="283" spans="2:14" x14ac:dyDescent="0.2">
      <c r="B283" s="41">
        <v>274</v>
      </c>
      <c r="C283" s="42"/>
      <c r="D283" s="20" t="str">
        <f>IF(ISBLANK(Tabulka4[[#This Row],[start. č.]]),"-",IF(ISERROR(VLOOKUP(Tabulka4[[#This Row],[start. č.]],'3. REGISTRACE'!B:F,2,0)),"start. č. nebylo registrováno!",VLOOKUP(Tabulka4[[#This Row],[start. č.]],'3. REGISTRACE'!B:F,2,0)))</f>
        <v>-</v>
      </c>
      <c r="E283" s="17" t="str">
        <f>IF(ISBLANK(Tabulka4[[#This Row],[start. č.]]),"-",IF(ISERROR(VLOOKUP(Tabulka4[[#This Row],[start. č.]],'3. REGISTRACE'!B:F,3,0)),"-",VLOOKUP(Tabulka4[[#This Row],[start. č.]],'3. REGISTRACE'!B:F,3,0)))</f>
        <v>-</v>
      </c>
      <c r="F283" s="43" t="str">
        <f>IF(ISBLANK(Tabulka4[[#This Row],[start. č.]]),"-",IF(Tabulka4[[#This Row],[příjmení a jméno]]="start. č. nebylo registrováno!","-",IF(VLOOKUP(Tabulka4[[#This Row],[start. č.]],'3. REGISTRACE'!B:F,4,0)=0,"-",VLOOKUP(Tabulka4[[#This Row],[start. č.]],'3. REGISTRACE'!B:F,4,0))))</f>
        <v>-</v>
      </c>
      <c r="G283" s="17" t="str">
        <f>IF(ISBLANK(Tabulka4[[#This Row],[start. č.]]),"-",IF(Tabulka4[[#This Row],[příjmení a jméno]]="start. č. nebylo registrováno!","-",IF(VLOOKUP(Tabulka4[[#This Row],[start. č.]],'3. REGISTRACE'!B:F,5,0)=0,"-",VLOOKUP(Tabulka4[[#This Row],[start. č.]],'3. REGISTRACE'!B:F,5,0))))</f>
        <v>-</v>
      </c>
      <c r="H283" s="49"/>
      <c r="I283" s="45"/>
      <c r="J283" s="50"/>
      <c r="K283" s="39">
        <f>TIME(Tabulka4[[#This Row],[hod]],Tabulka4[[#This Row],[min]],Tabulka4[[#This Row],[sek]])</f>
        <v>0</v>
      </c>
      <c r="L283" s="17" t="str">
        <f>IF(ISBLANK(Tabulka4[[#This Row],[start. č.]]),"-",IF(Tabulka4[[#This Row],[příjmení a jméno]]="start. č. nebylo registrováno!","-",IF(VLOOKUP(Tabulka4[[#This Row],[start. č.]],'3. REGISTRACE'!B:G,6,0)=0,"-",VLOOKUP(Tabulka4[[#This Row],[start. č.]],'3. REGISTRACE'!B:G,6,0))))</f>
        <v>-</v>
      </c>
      <c r="M283" s="41" t="str">
        <f>IF(Tabulka4[[#This Row],[kategorie]]="-","-",COUNTIFS(G$10:G283,Tabulka4[[#This Row],[m/ž]],L$10:L283,Tabulka4[[#This Row],[kategorie]]))</f>
        <v>-</v>
      </c>
      <c r="N283" s="54" t="str">
        <f>IF(AND(ISBLANK(H283),ISBLANK(I283),ISBLANK(J283)),"-",IF(K283&gt;=MAX(K$10:K283),"ok","chyba!!!"))</f>
        <v>-</v>
      </c>
    </row>
    <row r="284" spans="2:14" x14ac:dyDescent="0.2">
      <c r="B284" s="41">
        <v>275</v>
      </c>
      <c r="C284" s="42"/>
      <c r="D284" s="20" t="str">
        <f>IF(ISBLANK(Tabulka4[[#This Row],[start. č.]]),"-",IF(ISERROR(VLOOKUP(Tabulka4[[#This Row],[start. č.]],'3. REGISTRACE'!B:F,2,0)),"start. č. nebylo registrováno!",VLOOKUP(Tabulka4[[#This Row],[start. č.]],'3. REGISTRACE'!B:F,2,0)))</f>
        <v>-</v>
      </c>
      <c r="E284" s="17" t="str">
        <f>IF(ISBLANK(Tabulka4[[#This Row],[start. č.]]),"-",IF(ISERROR(VLOOKUP(Tabulka4[[#This Row],[start. č.]],'3. REGISTRACE'!B:F,3,0)),"-",VLOOKUP(Tabulka4[[#This Row],[start. č.]],'3. REGISTRACE'!B:F,3,0)))</f>
        <v>-</v>
      </c>
      <c r="F284" s="43" t="str">
        <f>IF(ISBLANK(Tabulka4[[#This Row],[start. č.]]),"-",IF(Tabulka4[[#This Row],[příjmení a jméno]]="start. č. nebylo registrováno!","-",IF(VLOOKUP(Tabulka4[[#This Row],[start. č.]],'3. REGISTRACE'!B:F,4,0)=0,"-",VLOOKUP(Tabulka4[[#This Row],[start. č.]],'3. REGISTRACE'!B:F,4,0))))</f>
        <v>-</v>
      </c>
      <c r="G284" s="17" t="str">
        <f>IF(ISBLANK(Tabulka4[[#This Row],[start. č.]]),"-",IF(Tabulka4[[#This Row],[příjmení a jméno]]="start. č. nebylo registrováno!","-",IF(VLOOKUP(Tabulka4[[#This Row],[start. č.]],'3. REGISTRACE'!B:F,5,0)=0,"-",VLOOKUP(Tabulka4[[#This Row],[start. č.]],'3. REGISTRACE'!B:F,5,0))))</f>
        <v>-</v>
      </c>
      <c r="H284" s="49"/>
      <c r="I284" s="45"/>
      <c r="J284" s="50"/>
      <c r="K284" s="39">
        <f>TIME(Tabulka4[[#This Row],[hod]],Tabulka4[[#This Row],[min]],Tabulka4[[#This Row],[sek]])</f>
        <v>0</v>
      </c>
      <c r="L284" s="17" t="str">
        <f>IF(ISBLANK(Tabulka4[[#This Row],[start. č.]]),"-",IF(Tabulka4[[#This Row],[příjmení a jméno]]="start. č. nebylo registrováno!","-",IF(VLOOKUP(Tabulka4[[#This Row],[start. č.]],'3. REGISTRACE'!B:G,6,0)=0,"-",VLOOKUP(Tabulka4[[#This Row],[start. č.]],'3. REGISTRACE'!B:G,6,0))))</f>
        <v>-</v>
      </c>
      <c r="M284" s="41" t="str">
        <f>IF(Tabulka4[[#This Row],[kategorie]]="-","-",COUNTIFS(G$10:G284,Tabulka4[[#This Row],[m/ž]],L$10:L284,Tabulka4[[#This Row],[kategorie]]))</f>
        <v>-</v>
      </c>
      <c r="N284" s="54" t="str">
        <f>IF(AND(ISBLANK(H284),ISBLANK(I284),ISBLANK(J284)),"-",IF(K284&gt;=MAX(K$10:K284),"ok","chyba!!!"))</f>
        <v>-</v>
      </c>
    </row>
    <row r="285" spans="2:14" x14ac:dyDescent="0.2">
      <c r="B285" s="41">
        <v>276</v>
      </c>
      <c r="C285" s="42"/>
      <c r="D285" s="20" t="str">
        <f>IF(ISBLANK(Tabulka4[[#This Row],[start. č.]]),"-",IF(ISERROR(VLOOKUP(Tabulka4[[#This Row],[start. č.]],'3. REGISTRACE'!B:F,2,0)),"start. č. nebylo registrováno!",VLOOKUP(Tabulka4[[#This Row],[start. č.]],'3. REGISTRACE'!B:F,2,0)))</f>
        <v>-</v>
      </c>
      <c r="E285" s="17" t="str">
        <f>IF(ISBLANK(Tabulka4[[#This Row],[start. č.]]),"-",IF(ISERROR(VLOOKUP(Tabulka4[[#This Row],[start. č.]],'3. REGISTRACE'!B:F,3,0)),"-",VLOOKUP(Tabulka4[[#This Row],[start. č.]],'3. REGISTRACE'!B:F,3,0)))</f>
        <v>-</v>
      </c>
      <c r="F285" s="43" t="str">
        <f>IF(ISBLANK(Tabulka4[[#This Row],[start. č.]]),"-",IF(Tabulka4[[#This Row],[příjmení a jméno]]="start. č. nebylo registrováno!","-",IF(VLOOKUP(Tabulka4[[#This Row],[start. č.]],'3. REGISTRACE'!B:F,4,0)=0,"-",VLOOKUP(Tabulka4[[#This Row],[start. č.]],'3. REGISTRACE'!B:F,4,0))))</f>
        <v>-</v>
      </c>
      <c r="G285" s="17" t="str">
        <f>IF(ISBLANK(Tabulka4[[#This Row],[start. č.]]),"-",IF(Tabulka4[[#This Row],[příjmení a jméno]]="start. č. nebylo registrováno!","-",IF(VLOOKUP(Tabulka4[[#This Row],[start. č.]],'3. REGISTRACE'!B:F,5,0)=0,"-",VLOOKUP(Tabulka4[[#This Row],[start. č.]],'3. REGISTRACE'!B:F,5,0))))</f>
        <v>-</v>
      </c>
      <c r="H285" s="49"/>
      <c r="I285" s="45"/>
      <c r="J285" s="50"/>
      <c r="K285" s="39">
        <f>TIME(Tabulka4[[#This Row],[hod]],Tabulka4[[#This Row],[min]],Tabulka4[[#This Row],[sek]])</f>
        <v>0</v>
      </c>
      <c r="L285" s="17" t="str">
        <f>IF(ISBLANK(Tabulka4[[#This Row],[start. č.]]),"-",IF(Tabulka4[[#This Row],[příjmení a jméno]]="start. č. nebylo registrováno!","-",IF(VLOOKUP(Tabulka4[[#This Row],[start. č.]],'3. REGISTRACE'!B:G,6,0)=0,"-",VLOOKUP(Tabulka4[[#This Row],[start. č.]],'3. REGISTRACE'!B:G,6,0))))</f>
        <v>-</v>
      </c>
      <c r="M285" s="41" t="str">
        <f>IF(Tabulka4[[#This Row],[kategorie]]="-","-",COUNTIFS(G$10:G285,Tabulka4[[#This Row],[m/ž]],L$10:L285,Tabulka4[[#This Row],[kategorie]]))</f>
        <v>-</v>
      </c>
      <c r="N285" s="54" t="str">
        <f>IF(AND(ISBLANK(H285),ISBLANK(I285),ISBLANK(J285)),"-",IF(K285&gt;=MAX(K$10:K285),"ok","chyba!!!"))</f>
        <v>-</v>
      </c>
    </row>
    <row r="286" spans="2:14" x14ac:dyDescent="0.2">
      <c r="B286" s="41">
        <v>277</v>
      </c>
      <c r="C286" s="42"/>
      <c r="D286" s="20" t="str">
        <f>IF(ISBLANK(Tabulka4[[#This Row],[start. č.]]),"-",IF(ISERROR(VLOOKUP(Tabulka4[[#This Row],[start. č.]],'3. REGISTRACE'!B:F,2,0)),"start. č. nebylo registrováno!",VLOOKUP(Tabulka4[[#This Row],[start. č.]],'3. REGISTRACE'!B:F,2,0)))</f>
        <v>-</v>
      </c>
      <c r="E286" s="17" t="str">
        <f>IF(ISBLANK(Tabulka4[[#This Row],[start. č.]]),"-",IF(ISERROR(VLOOKUP(Tabulka4[[#This Row],[start. č.]],'3. REGISTRACE'!B:F,3,0)),"-",VLOOKUP(Tabulka4[[#This Row],[start. č.]],'3. REGISTRACE'!B:F,3,0)))</f>
        <v>-</v>
      </c>
      <c r="F286" s="43" t="str">
        <f>IF(ISBLANK(Tabulka4[[#This Row],[start. č.]]),"-",IF(Tabulka4[[#This Row],[příjmení a jméno]]="start. č. nebylo registrováno!","-",IF(VLOOKUP(Tabulka4[[#This Row],[start. č.]],'3. REGISTRACE'!B:F,4,0)=0,"-",VLOOKUP(Tabulka4[[#This Row],[start. č.]],'3. REGISTRACE'!B:F,4,0))))</f>
        <v>-</v>
      </c>
      <c r="G286" s="17" t="str">
        <f>IF(ISBLANK(Tabulka4[[#This Row],[start. č.]]),"-",IF(Tabulka4[[#This Row],[příjmení a jméno]]="start. č. nebylo registrováno!","-",IF(VLOOKUP(Tabulka4[[#This Row],[start. č.]],'3. REGISTRACE'!B:F,5,0)=0,"-",VLOOKUP(Tabulka4[[#This Row],[start. č.]],'3. REGISTRACE'!B:F,5,0))))</f>
        <v>-</v>
      </c>
      <c r="H286" s="49"/>
      <c r="I286" s="45"/>
      <c r="J286" s="50"/>
      <c r="K286" s="39">
        <f>TIME(Tabulka4[[#This Row],[hod]],Tabulka4[[#This Row],[min]],Tabulka4[[#This Row],[sek]])</f>
        <v>0</v>
      </c>
      <c r="L286" s="17" t="str">
        <f>IF(ISBLANK(Tabulka4[[#This Row],[start. č.]]),"-",IF(Tabulka4[[#This Row],[příjmení a jméno]]="start. č. nebylo registrováno!","-",IF(VLOOKUP(Tabulka4[[#This Row],[start. č.]],'3. REGISTRACE'!B:G,6,0)=0,"-",VLOOKUP(Tabulka4[[#This Row],[start. č.]],'3. REGISTRACE'!B:G,6,0))))</f>
        <v>-</v>
      </c>
      <c r="M286" s="41" t="str">
        <f>IF(Tabulka4[[#This Row],[kategorie]]="-","-",COUNTIFS(G$10:G286,Tabulka4[[#This Row],[m/ž]],L$10:L286,Tabulka4[[#This Row],[kategorie]]))</f>
        <v>-</v>
      </c>
      <c r="N286" s="54" t="str">
        <f>IF(AND(ISBLANK(H286),ISBLANK(I286),ISBLANK(J286)),"-",IF(K286&gt;=MAX(K$10:K286),"ok","chyba!!!"))</f>
        <v>-</v>
      </c>
    </row>
    <row r="287" spans="2:14" x14ac:dyDescent="0.2">
      <c r="B287" s="41">
        <v>278</v>
      </c>
      <c r="C287" s="42"/>
      <c r="D287" s="20" t="str">
        <f>IF(ISBLANK(Tabulka4[[#This Row],[start. č.]]),"-",IF(ISERROR(VLOOKUP(Tabulka4[[#This Row],[start. č.]],'3. REGISTRACE'!B:F,2,0)),"start. č. nebylo registrováno!",VLOOKUP(Tabulka4[[#This Row],[start. č.]],'3. REGISTRACE'!B:F,2,0)))</f>
        <v>-</v>
      </c>
      <c r="E287" s="17" t="str">
        <f>IF(ISBLANK(Tabulka4[[#This Row],[start. č.]]),"-",IF(ISERROR(VLOOKUP(Tabulka4[[#This Row],[start. č.]],'3. REGISTRACE'!B:F,3,0)),"-",VLOOKUP(Tabulka4[[#This Row],[start. č.]],'3. REGISTRACE'!B:F,3,0)))</f>
        <v>-</v>
      </c>
      <c r="F287" s="43" t="str">
        <f>IF(ISBLANK(Tabulka4[[#This Row],[start. č.]]),"-",IF(Tabulka4[[#This Row],[příjmení a jméno]]="start. č. nebylo registrováno!","-",IF(VLOOKUP(Tabulka4[[#This Row],[start. č.]],'3. REGISTRACE'!B:F,4,0)=0,"-",VLOOKUP(Tabulka4[[#This Row],[start. č.]],'3. REGISTRACE'!B:F,4,0))))</f>
        <v>-</v>
      </c>
      <c r="G287" s="17" t="str">
        <f>IF(ISBLANK(Tabulka4[[#This Row],[start. č.]]),"-",IF(Tabulka4[[#This Row],[příjmení a jméno]]="start. č. nebylo registrováno!","-",IF(VLOOKUP(Tabulka4[[#This Row],[start. č.]],'3. REGISTRACE'!B:F,5,0)=0,"-",VLOOKUP(Tabulka4[[#This Row],[start. č.]],'3. REGISTRACE'!B:F,5,0))))</f>
        <v>-</v>
      </c>
      <c r="H287" s="49"/>
      <c r="I287" s="45"/>
      <c r="J287" s="50"/>
      <c r="K287" s="39">
        <f>TIME(Tabulka4[[#This Row],[hod]],Tabulka4[[#This Row],[min]],Tabulka4[[#This Row],[sek]])</f>
        <v>0</v>
      </c>
      <c r="L287" s="17" t="str">
        <f>IF(ISBLANK(Tabulka4[[#This Row],[start. č.]]),"-",IF(Tabulka4[[#This Row],[příjmení a jméno]]="start. č. nebylo registrováno!","-",IF(VLOOKUP(Tabulka4[[#This Row],[start. č.]],'3. REGISTRACE'!B:G,6,0)=0,"-",VLOOKUP(Tabulka4[[#This Row],[start. č.]],'3. REGISTRACE'!B:G,6,0))))</f>
        <v>-</v>
      </c>
      <c r="M287" s="41" t="str">
        <f>IF(Tabulka4[[#This Row],[kategorie]]="-","-",COUNTIFS(G$10:G287,Tabulka4[[#This Row],[m/ž]],L$10:L287,Tabulka4[[#This Row],[kategorie]]))</f>
        <v>-</v>
      </c>
      <c r="N287" s="54" t="str">
        <f>IF(AND(ISBLANK(H287),ISBLANK(I287),ISBLANK(J287)),"-",IF(K287&gt;=MAX(K$10:K287),"ok","chyba!!!"))</f>
        <v>-</v>
      </c>
    </row>
    <row r="288" spans="2:14" x14ac:dyDescent="0.2">
      <c r="B288" s="41">
        <v>279</v>
      </c>
      <c r="C288" s="42"/>
      <c r="D288" s="20" t="str">
        <f>IF(ISBLANK(Tabulka4[[#This Row],[start. č.]]),"-",IF(ISERROR(VLOOKUP(Tabulka4[[#This Row],[start. č.]],'3. REGISTRACE'!B:F,2,0)),"start. č. nebylo registrováno!",VLOOKUP(Tabulka4[[#This Row],[start. č.]],'3. REGISTRACE'!B:F,2,0)))</f>
        <v>-</v>
      </c>
      <c r="E288" s="17" t="str">
        <f>IF(ISBLANK(Tabulka4[[#This Row],[start. č.]]),"-",IF(ISERROR(VLOOKUP(Tabulka4[[#This Row],[start. č.]],'3. REGISTRACE'!B:F,3,0)),"-",VLOOKUP(Tabulka4[[#This Row],[start. č.]],'3. REGISTRACE'!B:F,3,0)))</f>
        <v>-</v>
      </c>
      <c r="F288" s="43" t="str">
        <f>IF(ISBLANK(Tabulka4[[#This Row],[start. č.]]),"-",IF(Tabulka4[[#This Row],[příjmení a jméno]]="start. č. nebylo registrováno!","-",IF(VLOOKUP(Tabulka4[[#This Row],[start. č.]],'3. REGISTRACE'!B:F,4,0)=0,"-",VLOOKUP(Tabulka4[[#This Row],[start. č.]],'3. REGISTRACE'!B:F,4,0))))</f>
        <v>-</v>
      </c>
      <c r="G288" s="17" t="str">
        <f>IF(ISBLANK(Tabulka4[[#This Row],[start. č.]]),"-",IF(Tabulka4[[#This Row],[příjmení a jméno]]="start. č. nebylo registrováno!","-",IF(VLOOKUP(Tabulka4[[#This Row],[start. č.]],'3. REGISTRACE'!B:F,5,0)=0,"-",VLOOKUP(Tabulka4[[#This Row],[start. č.]],'3. REGISTRACE'!B:F,5,0))))</f>
        <v>-</v>
      </c>
      <c r="H288" s="49"/>
      <c r="I288" s="45"/>
      <c r="J288" s="50"/>
      <c r="K288" s="39">
        <f>TIME(Tabulka4[[#This Row],[hod]],Tabulka4[[#This Row],[min]],Tabulka4[[#This Row],[sek]])</f>
        <v>0</v>
      </c>
      <c r="L288" s="17" t="str">
        <f>IF(ISBLANK(Tabulka4[[#This Row],[start. č.]]),"-",IF(Tabulka4[[#This Row],[příjmení a jméno]]="start. č. nebylo registrováno!","-",IF(VLOOKUP(Tabulka4[[#This Row],[start. č.]],'3. REGISTRACE'!B:G,6,0)=0,"-",VLOOKUP(Tabulka4[[#This Row],[start. č.]],'3. REGISTRACE'!B:G,6,0))))</f>
        <v>-</v>
      </c>
      <c r="M288" s="41" t="str">
        <f>IF(Tabulka4[[#This Row],[kategorie]]="-","-",COUNTIFS(G$10:G288,Tabulka4[[#This Row],[m/ž]],L$10:L288,Tabulka4[[#This Row],[kategorie]]))</f>
        <v>-</v>
      </c>
      <c r="N288" s="54" t="str">
        <f>IF(AND(ISBLANK(H288),ISBLANK(I288),ISBLANK(J288)),"-",IF(K288&gt;=MAX(K$10:K288),"ok","chyba!!!"))</f>
        <v>-</v>
      </c>
    </row>
    <row r="289" spans="2:14" x14ac:dyDescent="0.2">
      <c r="B289" s="41">
        <v>280</v>
      </c>
      <c r="C289" s="42"/>
      <c r="D289" s="20" t="str">
        <f>IF(ISBLANK(Tabulka4[[#This Row],[start. č.]]),"-",IF(ISERROR(VLOOKUP(Tabulka4[[#This Row],[start. č.]],'3. REGISTRACE'!B:F,2,0)),"start. č. nebylo registrováno!",VLOOKUP(Tabulka4[[#This Row],[start. č.]],'3. REGISTRACE'!B:F,2,0)))</f>
        <v>-</v>
      </c>
      <c r="E289" s="17" t="str">
        <f>IF(ISBLANK(Tabulka4[[#This Row],[start. č.]]),"-",IF(ISERROR(VLOOKUP(Tabulka4[[#This Row],[start. č.]],'3. REGISTRACE'!B:F,3,0)),"-",VLOOKUP(Tabulka4[[#This Row],[start. č.]],'3. REGISTRACE'!B:F,3,0)))</f>
        <v>-</v>
      </c>
      <c r="F289" s="43" t="str">
        <f>IF(ISBLANK(Tabulka4[[#This Row],[start. č.]]),"-",IF(Tabulka4[[#This Row],[příjmení a jméno]]="start. č. nebylo registrováno!","-",IF(VLOOKUP(Tabulka4[[#This Row],[start. č.]],'3. REGISTRACE'!B:F,4,0)=0,"-",VLOOKUP(Tabulka4[[#This Row],[start. č.]],'3. REGISTRACE'!B:F,4,0))))</f>
        <v>-</v>
      </c>
      <c r="G289" s="17" t="str">
        <f>IF(ISBLANK(Tabulka4[[#This Row],[start. č.]]),"-",IF(Tabulka4[[#This Row],[příjmení a jméno]]="start. č. nebylo registrováno!","-",IF(VLOOKUP(Tabulka4[[#This Row],[start. č.]],'3. REGISTRACE'!B:F,5,0)=0,"-",VLOOKUP(Tabulka4[[#This Row],[start. č.]],'3. REGISTRACE'!B:F,5,0))))</f>
        <v>-</v>
      </c>
      <c r="H289" s="49"/>
      <c r="I289" s="45"/>
      <c r="J289" s="50"/>
      <c r="K289" s="39">
        <f>TIME(Tabulka4[[#This Row],[hod]],Tabulka4[[#This Row],[min]],Tabulka4[[#This Row],[sek]])</f>
        <v>0</v>
      </c>
      <c r="L289" s="17" t="str">
        <f>IF(ISBLANK(Tabulka4[[#This Row],[start. č.]]),"-",IF(Tabulka4[[#This Row],[příjmení a jméno]]="start. č. nebylo registrováno!","-",IF(VLOOKUP(Tabulka4[[#This Row],[start. č.]],'3. REGISTRACE'!B:G,6,0)=0,"-",VLOOKUP(Tabulka4[[#This Row],[start. č.]],'3. REGISTRACE'!B:G,6,0))))</f>
        <v>-</v>
      </c>
      <c r="M289" s="41" t="str">
        <f>IF(Tabulka4[[#This Row],[kategorie]]="-","-",COUNTIFS(G$10:G289,Tabulka4[[#This Row],[m/ž]],L$10:L289,Tabulka4[[#This Row],[kategorie]]))</f>
        <v>-</v>
      </c>
      <c r="N289" s="54" t="str">
        <f>IF(AND(ISBLANK(H289),ISBLANK(I289),ISBLANK(J289)),"-",IF(K289&gt;=MAX(K$10:K289),"ok","chyba!!!"))</f>
        <v>-</v>
      </c>
    </row>
    <row r="290" spans="2:14" x14ac:dyDescent="0.2">
      <c r="B290" s="41">
        <v>281</v>
      </c>
      <c r="C290" s="42"/>
      <c r="D290" s="20" t="str">
        <f>IF(ISBLANK(Tabulka4[[#This Row],[start. č.]]),"-",IF(ISERROR(VLOOKUP(Tabulka4[[#This Row],[start. č.]],'3. REGISTRACE'!B:F,2,0)),"start. č. nebylo registrováno!",VLOOKUP(Tabulka4[[#This Row],[start. č.]],'3. REGISTRACE'!B:F,2,0)))</f>
        <v>-</v>
      </c>
      <c r="E290" s="17" t="str">
        <f>IF(ISBLANK(Tabulka4[[#This Row],[start. č.]]),"-",IF(ISERROR(VLOOKUP(Tabulka4[[#This Row],[start. č.]],'3. REGISTRACE'!B:F,3,0)),"-",VLOOKUP(Tabulka4[[#This Row],[start. č.]],'3. REGISTRACE'!B:F,3,0)))</f>
        <v>-</v>
      </c>
      <c r="F290" s="43" t="str">
        <f>IF(ISBLANK(Tabulka4[[#This Row],[start. č.]]),"-",IF(Tabulka4[[#This Row],[příjmení a jméno]]="start. č. nebylo registrováno!","-",IF(VLOOKUP(Tabulka4[[#This Row],[start. č.]],'3. REGISTRACE'!B:F,4,0)=0,"-",VLOOKUP(Tabulka4[[#This Row],[start. č.]],'3. REGISTRACE'!B:F,4,0))))</f>
        <v>-</v>
      </c>
      <c r="G290" s="17" t="str">
        <f>IF(ISBLANK(Tabulka4[[#This Row],[start. č.]]),"-",IF(Tabulka4[[#This Row],[příjmení a jméno]]="start. č. nebylo registrováno!","-",IF(VLOOKUP(Tabulka4[[#This Row],[start. č.]],'3. REGISTRACE'!B:F,5,0)=0,"-",VLOOKUP(Tabulka4[[#This Row],[start. č.]],'3. REGISTRACE'!B:F,5,0))))</f>
        <v>-</v>
      </c>
      <c r="H290" s="49"/>
      <c r="I290" s="45"/>
      <c r="J290" s="50"/>
      <c r="K290" s="39">
        <f>TIME(Tabulka4[[#This Row],[hod]],Tabulka4[[#This Row],[min]],Tabulka4[[#This Row],[sek]])</f>
        <v>0</v>
      </c>
      <c r="L290" s="17" t="str">
        <f>IF(ISBLANK(Tabulka4[[#This Row],[start. č.]]),"-",IF(Tabulka4[[#This Row],[příjmení a jméno]]="start. č. nebylo registrováno!","-",IF(VLOOKUP(Tabulka4[[#This Row],[start. č.]],'3. REGISTRACE'!B:G,6,0)=0,"-",VLOOKUP(Tabulka4[[#This Row],[start. č.]],'3. REGISTRACE'!B:G,6,0))))</f>
        <v>-</v>
      </c>
      <c r="M290" s="41" t="str">
        <f>IF(Tabulka4[[#This Row],[kategorie]]="-","-",COUNTIFS(G$10:G290,Tabulka4[[#This Row],[m/ž]],L$10:L290,Tabulka4[[#This Row],[kategorie]]))</f>
        <v>-</v>
      </c>
      <c r="N290" s="54" t="str">
        <f>IF(AND(ISBLANK(H290),ISBLANK(I290),ISBLANK(J290)),"-",IF(K290&gt;=MAX(K$10:K290),"ok","chyba!!!"))</f>
        <v>-</v>
      </c>
    </row>
    <row r="291" spans="2:14" x14ac:dyDescent="0.2">
      <c r="B291" s="41">
        <v>282</v>
      </c>
      <c r="C291" s="42"/>
      <c r="D291" s="20" t="str">
        <f>IF(ISBLANK(Tabulka4[[#This Row],[start. č.]]),"-",IF(ISERROR(VLOOKUP(Tabulka4[[#This Row],[start. č.]],'3. REGISTRACE'!B:F,2,0)),"start. č. nebylo registrováno!",VLOOKUP(Tabulka4[[#This Row],[start. č.]],'3. REGISTRACE'!B:F,2,0)))</f>
        <v>-</v>
      </c>
      <c r="E291" s="17" t="str">
        <f>IF(ISBLANK(Tabulka4[[#This Row],[start. č.]]),"-",IF(ISERROR(VLOOKUP(Tabulka4[[#This Row],[start. č.]],'3. REGISTRACE'!B:F,3,0)),"-",VLOOKUP(Tabulka4[[#This Row],[start. č.]],'3. REGISTRACE'!B:F,3,0)))</f>
        <v>-</v>
      </c>
      <c r="F291" s="43" t="str">
        <f>IF(ISBLANK(Tabulka4[[#This Row],[start. č.]]),"-",IF(Tabulka4[[#This Row],[příjmení a jméno]]="start. č. nebylo registrováno!","-",IF(VLOOKUP(Tabulka4[[#This Row],[start. č.]],'3. REGISTRACE'!B:F,4,0)=0,"-",VLOOKUP(Tabulka4[[#This Row],[start. č.]],'3. REGISTRACE'!B:F,4,0))))</f>
        <v>-</v>
      </c>
      <c r="G291" s="17" t="str">
        <f>IF(ISBLANK(Tabulka4[[#This Row],[start. č.]]),"-",IF(Tabulka4[[#This Row],[příjmení a jméno]]="start. č. nebylo registrováno!","-",IF(VLOOKUP(Tabulka4[[#This Row],[start. č.]],'3. REGISTRACE'!B:F,5,0)=0,"-",VLOOKUP(Tabulka4[[#This Row],[start. č.]],'3. REGISTRACE'!B:F,5,0))))</f>
        <v>-</v>
      </c>
      <c r="H291" s="49"/>
      <c r="I291" s="45"/>
      <c r="J291" s="50"/>
      <c r="K291" s="39">
        <f>TIME(Tabulka4[[#This Row],[hod]],Tabulka4[[#This Row],[min]],Tabulka4[[#This Row],[sek]])</f>
        <v>0</v>
      </c>
      <c r="L291" s="17" t="str">
        <f>IF(ISBLANK(Tabulka4[[#This Row],[start. č.]]),"-",IF(Tabulka4[[#This Row],[příjmení a jméno]]="start. č. nebylo registrováno!","-",IF(VLOOKUP(Tabulka4[[#This Row],[start. č.]],'3. REGISTRACE'!B:G,6,0)=0,"-",VLOOKUP(Tabulka4[[#This Row],[start. č.]],'3. REGISTRACE'!B:G,6,0))))</f>
        <v>-</v>
      </c>
      <c r="M291" s="41" t="str">
        <f>IF(Tabulka4[[#This Row],[kategorie]]="-","-",COUNTIFS(G$10:G291,Tabulka4[[#This Row],[m/ž]],L$10:L291,Tabulka4[[#This Row],[kategorie]]))</f>
        <v>-</v>
      </c>
      <c r="N291" s="54" t="str">
        <f>IF(AND(ISBLANK(H291),ISBLANK(I291),ISBLANK(J291)),"-",IF(K291&gt;=MAX(K$10:K291),"ok","chyba!!!"))</f>
        <v>-</v>
      </c>
    </row>
    <row r="292" spans="2:14" x14ac:dyDescent="0.2">
      <c r="B292" s="41">
        <v>283</v>
      </c>
      <c r="C292" s="42"/>
      <c r="D292" s="20" t="str">
        <f>IF(ISBLANK(Tabulka4[[#This Row],[start. č.]]),"-",IF(ISERROR(VLOOKUP(Tabulka4[[#This Row],[start. č.]],'3. REGISTRACE'!B:F,2,0)),"start. č. nebylo registrováno!",VLOOKUP(Tabulka4[[#This Row],[start. č.]],'3. REGISTRACE'!B:F,2,0)))</f>
        <v>-</v>
      </c>
      <c r="E292" s="17" t="str">
        <f>IF(ISBLANK(Tabulka4[[#This Row],[start. č.]]),"-",IF(ISERROR(VLOOKUP(Tabulka4[[#This Row],[start. č.]],'3. REGISTRACE'!B:F,3,0)),"-",VLOOKUP(Tabulka4[[#This Row],[start. č.]],'3. REGISTRACE'!B:F,3,0)))</f>
        <v>-</v>
      </c>
      <c r="F292" s="43" t="str">
        <f>IF(ISBLANK(Tabulka4[[#This Row],[start. č.]]),"-",IF(Tabulka4[[#This Row],[příjmení a jméno]]="start. č. nebylo registrováno!","-",IF(VLOOKUP(Tabulka4[[#This Row],[start. č.]],'3. REGISTRACE'!B:F,4,0)=0,"-",VLOOKUP(Tabulka4[[#This Row],[start. č.]],'3. REGISTRACE'!B:F,4,0))))</f>
        <v>-</v>
      </c>
      <c r="G292" s="17" t="str">
        <f>IF(ISBLANK(Tabulka4[[#This Row],[start. č.]]),"-",IF(Tabulka4[[#This Row],[příjmení a jméno]]="start. č. nebylo registrováno!","-",IF(VLOOKUP(Tabulka4[[#This Row],[start. č.]],'3. REGISTRACE'!B:F,5,0)=0,"-",VLOOKUP(Tabulka4[[#This Row],[start. č.]],'3. REGISTRACE'!B:F,5,0))))</f>
        <v>-</v>
      </c>
      <c r="H292" s="49"/>
      <c r="I292" s="45"/>
      <c r="J292" s="50"/>
      <c r="K292" s="39">
        <f>TIME(Tabulka4[[#This Row],[hod]],Tabulka4[[#This Row],[min]],Tabulka4[[#This Row],[sek]])</f>
        <v>0</v>
      </c>
      <c r="L292" s="17" t="str">
        <f>IF(ISBLANK(Tabulka4[[#This Row],[start. č.]]),"-",IF(Tabulka4[[#This Row],[příjmení a jméno]]="start. č. nebylo registrováno!","-",IF(VLOOKUP(Tabulka4[[#This Row],[start. č.]],'3. REGISTRACE'!B:G,6,0)=0,"-",VLOOKUP(Tabulka4[[#This Row],[start. č.]],'3. REGISTRACE'!B:G,6,0))))</f>
        <v>-</v>
      </c>
      <c r="M292" s="41" t="str">
        <f>IF(Tabulka4[[#This Row],[kategorie]]="-","-",COUNTIFS(G$10:G292,Tabulka4[[#This Row],[m/ž]],L$10:L292,Tabulka4[[#This Row],[kategorie]]))</f>
        <v>-</v>
      </c>
      <c r="N292" s="54" t="str">
        <f>IF(AND(ISBLANK(H292),ISBLANK(I292),ISBLANK(J292)),"-",IF(K292&gt;=MAX(K$10:K292),"ok","chyba!!!"))</f>
        <v>-</v>
      </c>
    </row>
    <row r="293" spans="2:14" x14ac:dyDescent="0.2">
      <c r="B293" s="41">
        <v>284</v>
      </c>
      <c r="C293" s="42"/>
      <c r="D293" s="20" t="str">
        <f>IF(ISBLANK(Tabulka4[[#This Row],[start. č.]]),"-",IF(ISERROR(VLOOKUP(Tabulka4[[#This Row],[start. č.]],'3. REGISTRACE'!B:F,2,0)),"start. č. nebylo registrováno!",VLOOKUP(Tabulka4[[#This Row],[start. č.]],'3. REGISTRACE'!B:F,2,0)))</f>
        <v>-</v>
      </c>
      <c r="E293" s="17" t="str">
        <f>IF(ISBLANK(Tabulka4[[#This Row],[start. č.]]),"-",IF(ISERROR(VLOOKUP(Tabulka4[[#This Row],[start. č.]],'3. REGISTRACE'!B:F,3,0)),"-",VLOOKUP(Tabulka4[[#This Row],[start. č.]],'3. REGISTRACE'!B:F,3,0)))</f>
        <v>-</v>
      </c>
      <c r="F293" s="43" t="str">
        <f>IF(ISBLANK(Tabulka4[[#This Row],[start. č.]]),"-",IF(Tabulka4[[#This Row],[příjmení a jméno]]="start. č. nebylo registrováno!","-",IF(VLOOKUP(Tabulka4[[#This Row],[start. č.]],'3. REGISTRACE'!B:F,4,0)=0,"-",VLOOKUP(Tabulka4[[#This Row],[start. č.]],'3. REGISTRACE'!B:F,4,0))))</f>
        <v>-</v>
      </c>
      <c r="G293" s="17" t="str">
        <f>IF(ISBLANK(Tabulka4[[#This Row],[start. č.]]),"-",IF(Tabulka4[[#This Row],[příjmení a jméno]]="start. č. nebylo registrováno!","-",IF(VLOOKUP(Tabulka4[[#This Row],[start. č.]],'3. REGISTRACE'!B:F,5,0)=0,"-",VLOOKUP(Tabulka4[[#This Row],[start. č.]],'3. REGISTRACE'!B:F,5,0))))</f>
        <v>-</v>
      </c>
      <c r="H293" s="49"/>
      <c r="I293" s="45"/>
      <c r="J293" s="50"/>
      <c r="K293" s="39">
        <f>TIME(Tabulka4[[#This Row],[hod]],Tabulka4[[#This Row],[min]],Tabulka4[[#This Row],[sek]])</f>
        <v>0</v>
      </c>
      <c r="L293" s="17" t="str">
        <f>IF(ISBLANK(Tabulka4[[#This Row],[start. č.]]),"-",IF(Tabulka4[[#This Row],[příjmení a jméno]]="start. č. nebylo registrováno!","-",IF(VLOOKUP(Tabulka4[[#This Row],[start. č.]],'3. REGISTRACE'!B:G,6,0)=0,"-",VLOOKUP(Tabulka4[[#This Row],[start. č.]],'3. REGISTRACE'!B:G,6,0))))</f>
        <v>-</v>
      </c>
      <c r="M293" s="41" t="str">
        <f>IF(Tabulka4[[#This Row],[kategorie]]="-","-",COUNTIFS(G$10:G293,Tabulka4[[#This Row],[m/ž]],L$10:L293,Tabulka4[[#This Row],[kategorie]]))</f>
        <v>-</v>
      </c>
      <c r="N293" s="54" t="str">
        <f>IF(AND(ISBLANK(H293),ISBLANK(I293),ISBLANK(J293)),"-",IF(K293&gt;=MAX(K$10:K293),"ok","chyba!!!"))</f>
        <v>-</v>
      </c>
    </row>
    <row r="294" spans="2:14" x14ac:dyDescent="0.2">
      <c r="B294" s="41">
        <v>285</v>
      </c>
      <c r="C294" s="42"/>
      <c r="D294" s="20" t="str">
        <f>IF(ISBLANK(Tabulka4[[#This Row],[start. č.]]),"-",IF(ISERROR(VLOOKUP(Tabulka4[[#This Row],[start. č.]],'3. REGISTRACE'!B:F,2,0)),"start. č. nebylo registrováno!",VLOOKUP(Tabulka4[[#This Row],[start. č.]],'3. REGISTRACE'!B:F,2,0)))</f>
        <v>-</v>
      </c>
      <c r="E294" s="17" t="str">
        <f>IF(ISBLANK(Tabulka4[[#This Row],[start. č.]]),"-",IF(ISERROR(VLOOKUP(Tabulka4[[#This Row],[start. č.]],'3. REGISTRACE'!B:F,3,0)),"-",VLOOKUP(Tabulka4[[#This Row],[start. č.]],'3. REGISTRACE'!B:F,3,0)))</f>
        <v>-</v>
      </c>
      <c r="F294" s="43" t="str">
        <f>IF(ISBLANK(Tabulka4[[#This Row],[start. č.]]),"-",IF(Tabulka4[[#This Row],[příjmení a jméno]]="start. č. nebylo registrováno!","-",IF(VLOOKUP(Tabulka4[[#This Row],[start. č.]],'3. REGISTRACE'!B:F,4,0)=0,"-",VLOOKUP(Tabulka4[[#This Row],[start. č.]],'3. REGISTRACE'!B:F,4,0))))</f>
        <v>-</v>
      </c>
      <c r="G294" s="17" t="str">
        <f>IF(ISBLANK(Tabulka4[[#This Row],[start. č.]]),"-",IF(Tabulka4[[#This Row],[příjmení a jméno]]="start. č. nebylo registrováno!","-",IF(VLOOKUP(Tabulka4[[#This Row],[start. č.]],'3. REGISTRACE'!B:F,5,0)=0,"-",VLOOKUP(Tabulka4[[#This Row],[start. č.]],'3. REGISTRACE'!B:F,5,0))))</f>
        <v>-</v>
      </c>
      <c r="H294" s="49"/>
      <c r="I294" s="45"/>
      <c r="J294" s="50"/>
      <c r="K294" s="39">
        <f>TIME(Tabulka4[[#This Row],[hod]],Tabulka4[[#This Row],[min]],Tabulka4[[#This Row],[sek]])</f>
        <v>0</v>
      </c>
      <c r="L294" s="17" t="str">
        <f>IF(ISBLANK(Tabulka4[[#This Row],[start. č.]]),"-",IF(Tabulka4[[#This Row],[příjmení a jméno]]="start. č. nebylo registrováno!","-",IF(VLOOKUP(Tabulka4[[#This Row],[start. č.]],'3. REGISTRACE'!B:G,6,0)=0,"-",VLOOKUP(Tabulka4[[#This Row],[start. č.]],'3. REGISTRACE'!B:G,6,0))))</f>
        <v>-</v>
      </c>
      <c r="M294" s="41" t="str">
        <f>IF(Tabulka4[[#This Row],[kategorie]]="-","-",COUNTIFS(G$10:G294,Tabulka4[[#This Row],[m/ž]],L$10:L294,Tabulka4[[#This Row],[kategorie]]))</f>
        <v>-</v>
      </c>
      <c r="N294" s="54" t="str">
        <f>IF(AND(ISBLANK(H294),ISBLANK(I294),ISBLANK(J294)),"-",IF(K294&gt;=MAX(K$10:K294),"ok","chyba!!!"))</f>
        <v>-</v>
      </c>
    </row>
    <row r="295" spans="2:14" x14ac:dyDescent="0.2">
      <c r="B295" s="41">
        <v>286</v>
      </c>
      <c r="C295" s="42"/>
      <c r="D295" s="20" t="str">
        <f>IF(ISBLANK(Tabulka4[[#This Row],[start. č.]]),"-",IF(ISERROR(VLOOKUP(Tabulka4[[#This Row],[start. č.]],'3. REGISTRACE'!B:F,2,0)),"start. č. nebylo registrováno!",VLOOKUP(Tabulka4[[#This Row],[start. č.]],'3. REGISTRACE'!B:F,2,0)))</f>
        <v>-</v>
      </c>
      <c r="E295" s="17" t="str">
        <f>IF(ISBLANK(Tabulka4[[#This Row],[start. č.]]),"-",IF(ISERROR(VLOOKUP(Tabulka4[[#This Row],[start. č.]],'3. REGISTRACE'!B:F,3,0)),"-",VLOOKUP(Tabulka4[[#This Row],[start. č.]],'3. REGISTRACE'!B:F,3,0)))</f>
        <v>-</v>
      </c>
      <c r="F295" s="43" t="str">
        <f>IF(ISBLANK(Tabulka4[[#This Row],[start. č.]]),"-",IF(Tabulka4[[#This Row],[příjmení a jméno]]="start. č. nebylo registrováno!","-",IF(VLOOKUP(Tabulka4[[#This Row],[start. č.]],'3. REGISTRACE'!B:F,4,0)=0,"-",VLOOKUP(Tabulka4[[#This Row],[start. č.]],'3. REGISTRACE'!B:F,4,0))))</f>
        <v>-</v>
      </c>
      <c r="G295" s="17" t="str">
        <f>IF(ISBLANK(Tabulka4[[#This Row],[start. č.]]),"-",IF(Tabulka4[[#This Row],[příjmení a jméno]]="start. č. nebylo registrováno!","-",IF(VLOOKUP(Tabulka4[[#This Row],[start. č.]],'3. REGISTRACE'!B:F,5,0)=0,"-",VLOOKUP(Tabulka4[[#This Row],[start. č.]],'3. REGISTRACE'!B:F,5,0))))</f>
        <v>-</v>
      </c>
      <c r="H295" s="49"/>
      <c r="I295" s="45"/>
      <c r="J295" s="50"/>
      <c r="K295" s="39">
        <f>TIME(Tabulka4[[#This Row],[hod]],Tabulka4[[#This Row],[min]],Tabulka4[[#This Row],[sek]])</f>
        <v>0</v>
      </c>
      <c r="L295" s="17" t="str">
        <f>IF(ISBLANK(Tabulka4[[#This Row],[start. č.]]),"-",IF(Tabulka4[[#This Row],[příjmení a jméno]]="start. č. nebylo registrováno!","-",IF(VLOOKUP(Tabulka4[[#This Row],[start. č.]],'3. REGISTRACE'!B:G,6,0)=0,"-",VLOOKUP(Tabulka4[[#This Row],[start. č.]],'3. REGISTRACE'!B:G,6,0))))</f>
        <v>-</v>
      </c>
      <c r="M295" s="41" t="str">
        <f>IF(Tabulka4[[#This Row],[kategorie]]="-","-",COUNTIFS(G$10:G295,Tabulka4[[#This Row],[m/ž]],L$10:L295,Tabulka4[[#This Row],[kategorie]]))</f>
        <v>-</v>
      </c>
      <c r="N295" s="54" t="str">
        <f>IF(AND(ISBLANK(H295),ISBLANK(I295),ISBLANK(J295)),"-",IF(K295&gt;=MAX(K$10:K295),"ok","chyba!!!"))</f>
        <v>-</v>
      </c>
    </row>
    <row r="296" spans="2:14" x14ac:dyDescent="0.2">
      <c r="B296" s="41">
        <v>287</v>
      </c>
      <c r="C296" s="42"/>
      <c r="D296" s="20" t="str">
        <f>IF(ISBLANK(Tabulka4[[#This Row],[start. č.]]),"-",IF(ISERROR(VLOOKUP(Tabulka4[[#This Row],[start. č.]],'3. REGISTRACE'!B:F,2,0)),"start. č. nebylo registrováno!",VLOOKUP(Tabulka4[[#This Row],[start. č.]],'3. REGISTRACE'!B:F,2,0)))</f>
        <v>-</v>
      </c>
      <c r="E296" s="17" t="str">
        <f>IF(ISBLANK(Tabulka4[[#This Row],[start. č.]]),"-",IF(ISERROR(VLOOKUP(Tabulka4[[#This Row],[start. č.]],'3. REGISTRACE'!B:F,3,0)),"-",VLOOKUP(Tabulka4[[#This Row],[start. č.]],'3. REGISTRACE'!B:F,3,0)))</f>
        <v>-</v>
      </c>
      <c r="F296" s="43" t="str">
        <f>IF(ISBLANK(Tabulka4[[#This Row],[start. č.]]),"-",IF(Tabulka4[[#This Row],[příjmení a jméno]]="start. č. nebylo registrováno!","-",IF(VLOOKUP(Tabulka4[[#This Row],[start. č.]],'3. REGISTRACE'!B:F,4,0)=0,"-",VLOOKUP(Tabulka4[[#This Row],[start. č.]],'3. REGISTRACE'!B:F,4,0))))</f>
        <v>-</v>
      </c>
      <c r="G296" s="17" t="str">
        <f>IF(ISBLANK(Tabulka4[[#This Row],[start. č.]]),"-",IF(Tabulka4[[#This Row],[příjmení a jméno]]="start. č. nebylo registrováno!","-",IF(VLOOKUP(Tabulka4[[#This Row],[start. č.]],'3. REGISTRACE'!B:F,5,0)=0,"-",VLOOKUP(Tabulka4[[#This Row],[start. č.]],'3. REGISTRACE'!B:F,5,0))))</f>
        <v>-</v>
      </c>
      <c r="H296" s="49"/>
      <c r="I296" s="45"/>
      <c r="J296" s="50"/>
      <c r="K296" s="39">
        <f>TIME(Tabulka4[[#This Row],[hod]],Tabulka4[[#This Row],[min]],Tabulka4[[#This Row],[sek]])</f>
        <v>0</v>
      </c>
      <c r="L296" s="17" t="str">
        <f>IF(ISBLANK(Tabulka4[[#This Row],[start. č.]]),"-",IF(Tabulka4[[#This Row],[příjmení a jméno]]="start. č. nebylo registrováno!","-",IF(VLOOKUP(Tabulka4[[#This Row],[start. č.]],'3. REGISTRACE'!B:G,6,0)=0,"-",VLOOKUP(Tabulka4[[#This Row],[start. č.]],'3. REGISTRACE'!B:G,6,0))))</f>
        <v>-</v>
      </c>
      <c r="M296" s="41" t="str">
        <f>IF(Tabulka4[[#This Row],[kategorie]]="-","-",COUNTIFS(G$10:G296,Tabulka4[[#This Row],[m/ž]],L$10:L296,Tabulka4[[#This Row],[kategorie]]))</f>
        <v>-</v>
      </c>
      <c r="N296" s="54" t="str">
        <f>IF(AND(ISBLANK(H296),ISBLANK(I296),ISBLANK(J296)),"-",IF(K296&gt;=MAX(K$10:K296),"ok","chyba!!!"))</f>
        <v>-</v>
      </c>
    </row>
    <row r="297" spans="2:14" x14ac:dyDescent="0.2">
      <c r="B297" s="41">
        <v>288</v>
      </c>
      <c r="C297" s="42"/>
      <c r="D297" s="20" t="str">
        <f>IF(ISBLANK(Tabulka4[[#This Row],[start. č.]]),"-",IF(ISERROR(VLOOKUP(Tabulka4[[#This Row],[start. č.]],'3. REGISTRACE'!B:F,2,0)),"start. č. nebylo registrováno!",VLOOKUP(Tabulka4[[#This Row],[start. č.]],'3. REGISTRACE'!B:F,2,0)))</f>
        <v>-</v>
      </c>
      <c r="E297" s="17" t="str">
        <f>IF(ISBLANK(Tabulka4[[#This Row],[start. č.]]),"-",IF(ISERROR(VLOOKUP(Tabulka4[[#This Row],[start. č.]],'3. REGISTRACE'!B:F,3,0)),"-",VLOOKUP(Tabulka4[[#This Row],[start. č.]],'3. REGISTRACE'!B:F,3,0)))</f>
        <v>-</v>
      </c>
      <c r="F297" s="43" t="str">
        <f>IF(ISBLANK(Tabulka4[[#This Row],[start. č.]]),"-",IF(Tabulka4[[#This Row],[příjmení a jméno]]="start. č. nebylo registrováno!","-",IF(VLOOKUP(Tabulka4[[#This Row],[start. č.]],'3. REGISTRACE'!B:F,4,0)=0,"-",VLOOKUP(Tabulka4[[#This Row],[start. č.]],'3. REGISTRACE'!B:F,4,0))))</f>
        <v>-</v>
      </c>
      <c r="G297" s="17" t="str">
        <f>IF(ISBLANK(Tabulka4[[#This Row],[start. č.]]),"-",IF(Tabulka4[[#This Row],[příjmení a jméno]]="start. č. nebylo registrováno!","-",IF(VLOOKUP(Tabulka4[[#This Row],[start. č.]],'3. REGISTRACE'!B:F,5,0)=0,"-",VLOOKUP(Tabulka4[[#This Row],[start. č.]],'3. REGISTRACE'!B:F,5,0))))</f>
        <v>-</v>
      </c>
      <c r="H297" s="49"/>
      <c r="I297" s="45"/>
      <c r="J297" s="50"/>
      <c r="K297" s="39">
        <f>TIME(Tabulka4[[#This Row],[hod]],Tabulka4[[#This Row],[min]],Tabulka4[[#This Row],[sek]])</f>
        <v>0</v>
      </c>
      <c r="L297" s="17" t="str">
        <f>IF(ISBLANK(Tabulka4[[#This Row],[start. č.]]),"-",IF(Tabulka4[[#This Row],[příjmení a jméno]]="start. č. nebylo registrováno!","-",IF(VLOOKUP(Tabulka4[[#This Row],[start. č.]],'3. REGISTRACE'!B:G,6,0)=0,"-",VLOOKUP(Tabulka4[[#This Row],[start. č.]],'3. REGISTRACE'!B:G,6,0))))</f>
        <v>-</v>
      </c>
      <c r="M297" s="41" t="str">
        <f>IF(Tabulka4[[#This Row],[kategorie]]="-","-",COUNTIFS(G$10:G297,Tabulka4[[#This Row],[m/ž]],L$10:L297,Tabulka4[[#This Row],[kategorie]]))</f>
        <v>-</v>
      </c>
      <c r="N297" s="54" t="str">
        <f>IF(AND(ISBLANK(H297),ISBLANK(I297),ISBLANK(J297)),"-",IF(K297&gt;=MAX(K$10:K297),"ok","chyba!!!"))</f>
        <v>-</v>
      </c>
    </row>
    <row r="298" spans="2:14" x14ac:dyDescent="0.2">
      <c r="B298" s="41">
        <v>289</v>
      </c>
      <c r="C298" s="42"/>
      <c r="D298" s="20" t="str">
        <f>IF(ISBLANK(Tabulka4[[#This Row],[start. č.]]),"-",IF(ISERROR(VLOOKUP(Tabulka4[[#This Row],[start. č.]],'3. REGISTRACE'!B:F,2,0)),"start. č. nebylo registrováno!",VLOOKUP(Tabulka4[[#This Row],[start. č.]],'3. REGISTRACE'!B:F,2,0)))</f>
        <v>-</v>
      </c>
      <c r="E298" s="17" t="str">
        <f>IF(ISBLANK(Tabulka4[[#This Row],[start. č.]]),"-",IF(ISERROR(VLOOKUP(Tabulka4[[#This Row],[start. č.]],'3. REGISTRACE'!B:F,3,0)),"-",VLOOKUP(Tabulka4[[#This Row],[start. č.]],'3. REGISTRACE'!B:F,3,0)))</f>
        <v>-</v>
      </c>
      <c r="F298" s="43" t="str">
        <f>IF(ISBLANK(Tabulka4[[#This Row],[start. č.]]),"-",IF(Tabulka4[[#This Row],[příjmení a jméno]]="start. č. nebylo registrováno!","-",IF(VLOOKUP(Tabulka4[[#This Row],[start. č.]],'3. REGISTRACE'!B:F,4,0)=0,"-",VLOOKUP(Tabulka4[[#This Row],[start. č.]],'3. REGISTRACE'!B:F,4,0))))</f>
        <v>-</v>
      </c>
      <c r="G298" s="17" t="str">
        <f>IF(ISBLANK(Tabulka4[[#This Row],[start. č.]]),"-",IF(Tabulka4[[#This Row],[příjmení a jméno]]="start. č. nebylo registrováno!","-",IF(VLOOKUP(Tabulka4[[#This Row],[start. č.]],'3. REGISTRACE'!B:F,5,0)=0,"-",VLOOKUP(Tabulka4[[#This Row],[start. č.]],'3. REGISTRACE'!B:F,5,0))))</f>
        <v>-</v>
      </c>
      <c r="H298" s="49"/>
      <c r="I298" s="45"/>
      <c r="J298" s="50"/>
      <c r="K298" s="39">
        <f>TIME(Tabulka4[[#This Row],[hod]],Tabulka4[[#This Row],[min]],Tabulka4[[#This Row],[sek]])</f>
        <v>0</v>
      </c>
      <c r="L298" s="17" t="str">
        <f>IF(ISBLANK(Tabulka4[[#This Row],[start. č.]]),"-",IF(Tabulka4[[#This Row],[příjmení a jméno]]="start. č. nebylo registrováno!","-",IF(VLOOKUP(Tabulka4[[#This Row],[start. č.]],'3. REGISTRACE'!B:G,6,0)=0,"-",VLOOKUP(Tabulka4[[#This Row],[start. č.]],'3. REGISTRACE'!B:G,6,0))))</f>
        <v>-</v>
      </c>
      <c r="M298" s="41" t="str">
        <f>IF(Tabulka4[[#This Row],[kategorie]]="-","-",COUNTIFS(G$10:G298,Tabulka4[[#This Row],[m/ž]],L$10:L298,Tabulka4[[#This Row],[kategorie]]))</f>
        <v>-</v>
      </c>
      <c r="N298" s="54" t="str">
        <f>IF(AND(ISBLANK(H298),ISBLANK(I298),ISBLANK(J298)),"-",IF(K298&gt;=MAX(K$10:K298),"ok","chyba!!!"))</f>
        <v>-</v>
      </c>
    </row>
    <row r="299" spans="2:14" x14ac:dyDescent="0.2">
      <c r="B299" s="41">
        <v>290</v>
      </c>
      <c r="C299" s="42"/>
      <c r="D299" s="20" t="str">
        <f>IF(ISBLANK(Tabulka4[[#This Row],[start. č.]]),"-",IF(ISERROR(VLOOKUP(Tabulka4[[#This Row],[start. č.]],'3. REGISTRACE'!B:F,2,0)),"start. č. nebylo registrováno!",VLOOKUP(Tabulka4[[#This Row],[start. č.]],'3. REGISTRACE'!B:F,2,0)))</f>
        <v>-</v>
      </c>
      <c r="E299" s="17" t="str">
        <f>IF(ISBLANK(Tabulka4[[#This Row],[start. č.]]),"-",IF(ISERROR(VLOOKUP(Tabulka4[[#This Row],[start. č.]],'3. REGISTRACE'!B:F,3,0)),"-",VLOOKUP(Tabulka4[[#This Row],[start. č.]],'3. REGISTRACE'!B:F,3,0)))</f>
        <v>-</v>
      </c>
      <c r="F299" s="43" t="str">
        <f>IF(ISBLANK(Tabulka4[[#This Row],[start. č.]]),"-",IF(Tabulka4[[#This Row],[příjmení a jméno]]="start. č. nebylo registrováno!","-",IF(VLOOKUP(Tabulka4[[#This Row],[start. č.]],'3. REGISTRACE'!B:F,4,0)=0,"-",VLOOKUP(Tabulka4[[#This Row],[start. č.]],'3. REGISTRACE'!B:F,4,0))))</f>
        <v>-</v>
      </c>
      <c r="G299" s="17" t="str">
        <f>IF(ISBLANK(Tabulka4[[#This Row],[start. č.]]),"-",IF(Tabulka4[[#This Row],[příjmení a jméno]]="start. č. nebylo registrováno!","-",IF(VLOOKUP(Tabulka4[[#This Row],[start. č.]],'3. REGISTRACE'!B:F,5,0)=0,"-",VLOOKUP(Tabulka4[[#This Row],[start. č.]],'3. REGISTRACE'!B:F,5,0))))</f>
        <v>-</v>
      </c>
      <c r="H299" s="49"/>
      <c r="I299" s="45"/>
      <c r="J299" s="50"/>
      <c r="K299" s="39">
        <f>TIME(Tabulka4[[#This Row],[hod]],Tabulka4[[#This Row],[min]],Tabulka4[[#This Row],[sek]])</f>
        <v>0</v>
      </c>
      <c r="L299" s="17" t="str">
        <f>IF(ISBLANK(Tabulka4[[#This Row],[start. č.]]),"-",IF(Tabulka4[[#This Row],[příjmení a jméno]]="start. č. nebylo registrováno!","-",IF(VLOOKUP(Tabulka4[[#This Row],[start. č.]],'3. REGISTRACE'!B:G,6,0)=0,"-",VLOOKUP(Tabulka4[[#This Row],[start. č.]],'3. REGISTRACE'!B:G,6,0))))</f>
        <v>-</v>
      </c>
      <c r="M299" s="41" t="str">
        <f>IF(Tabulka4[[#This Row],[kategorie]]="-","-",COUNTIFS(G$10:G299,Tabulka4[[#This Row],[m/ž]],L$10:L299,Tabulka4[[#This Row],[kategorie]]))</f>
        <v>-</v>
      </c>
      <c r="N299" s="54" t="str">
        <f>IF(AND(ISBLANK(H299),ISBLANK(I299),ISBLANK(J299)),"-",IF(K299&gt;=MAX(K$10:K299),"ok","chyba!!!"))</f>
        <v>-</v>
      </c>
    </row>
    <row r="300" spans="2:14" x14ac:dyDescent="0.2">
      <c r="B300" s="41">
        <v>291</v>
      </c>
      <c r="C300" s="42"/>
      <c r="D300" s="20" t="str">
        <f>IF(ISBLANK(Tabulka4[[#This Row],[start. č.]]),"-",IF(ISERROR(VLOOKUP(Tabulka4[[#This Row],[start. č.]],'3. REGISTRACE'!B:F,2,0)),"start. č. nebylo registrováno!",VLOOKUP(Tabulka4[[#This Row],[start. č.]],'3. REGISTRACE'!B:F,2,0)))</f>
        <v>-</v>
      </c>
      <c r="E300" s="17" t="str">
        <f>IF(ISBLANK(Tabulka4[[#This Row],[start. č.]]),"-",IF(ISERROR(VLOOKUP(Tabulka4[[#This Row],[start. č.]],'3. REGISTRACE'!B:F,3,0)),"-",VLOOKUP(Tabulka4[[#This Row],[start. č.]],'3. REGISTRACE'!B:F,3,0)))</f>
        <v>-</v>
      </c>
      <c r="F300" s="43" t="str">
        <f>IF(ISBLANK(Tabulka4[[#This Row],[start. č.]]),"-",IF(Tabulka4[[#This Row],[příjmení a jméno]]="start. č. nebylo registrováno!","-",IF(VLOOKUP(Tabulka4[[#This Row],[start. č.]],'3. REGISTRACE'!B:F,4,0)=0,"-",VLOOKUP(Tabulka4[[#This Row],[start. č.]],'3. REGISTRACE'!B:F,4,0))))</f>
        <v>-</v>
      </c>
      <c r="G300" s="17" t="str">
        <f>IF(ISBLANK(Tabulka4[[#This Row],[start. č.]]),"-",IF(Tabulka4[[#This Row],[příjmení a jméno]]="start. č. nebylo registrováno!","-",IF(VLOOKUP(Tabulka4[[#This Row],[start. č.]],'3. REGISTRACE'!B:F,5,0)=0,"-",VLOOKUP(Tabulka4[[#This Row],[start. č.]],'3. REGISTRACE'!B:F,5,0))))</f>
        <v>-</v>
      </c>
      <c r="H300" s="49"/>
      <c r="I300" s="45"/>
      <c r="J300" s="50"/>
      <c r="K300" s="39">
        <f>TIME(Tabulka4[[#This Row],[hod]],Tabulka4[[#This Row],[min]],Tabulka4[[#This Row],[sek]])</f>
        <v>0</v>
      </c>
      <c r="L300" s="17" t="str">
        <f>IF(ISBLANK(Tabulka4[[#This Row],[start. č.]]),"-",IF(Tabulka4[[#This Row],[příjmení a jméno]]="start. č. nebylo registrováno!","-",IF(VLOOKUP(Tabulka4[[#This Row],[start. č.]],'3. REGISTRACE'!B:G,6,0)=0,"-",VLOOKUP(Tabulka4[[#This Row],[start. č.]],'3. REGISTRACE'!B:G,6,0))))</f>
        <v>-</v>
      </c>
      <c r="M300" s="41" t="str">
        <f>IF(Tabulka4[[#This Row],[kategorie]]="-","-",COUNTIFS(G$10:G300,Tabulka4[[#This Row],[m/ž]],L$10:L300,Tabulka4[[#This Row],[kategorie]]))</f>
        <v>-</v>
      </c>
      <c r="N300" s="54" t="str">
        <f>IF(AND(ISBLANK(H300),ISBLANK(I300),ISBLANK(J300)),"-",IF(K300&gt;=MAX(K$10:K300),"ok","chyba!!!"))</f>
        <v>-</v>
      </c>
    </row>
    <row r="301" spans="2:14" x14ac:dyDescent="0.2">
      <c r="B301" s="41">
        <v>292</v>
      </c>
      <c r="C301" s="42"/>
      <c r="D301" s="20" t="str">
        <f>IF(ISBLANK(Tabulka4[[#This Row],[start. č.]]),"-",IF(ISERROR(VLOOKUP(Tabulka4[[#This Row],[start. č.]],'3. REGISTRACE'!B:F,2,0)),"start. č. nebylo registrováno!",VLOOKUP(Tabulka4[[#This Row],[start. č.]],'3. REGISTRACE'!B:F,2,0)))</f>
        <v>-</v>
      </c>
      <c r="E301" s="17" t="str">
        <f>IF(ISBLANK(Tabulka4[[#This Row],[start. č.]]),"-",IF(ISERROR(VLOOKUP(Tabulka4[[#This Row],[start. č.]],'3. REGISTRACE'!B:F,3,0)),"-",VLOOKUP(Tabulka4[[#This Row],[start. č.]],'3. REGISTRACE'!B:F,3,0)))</f>
        <v>-</v>
      </c>
      <c r="F301" s="43" t="str">
        <f>IF(ISBLANK(Tabulka4[[#This Row],[start. č.]]),"-",IF(Tabulka4[[#This Row],[příjmení a jméno]]="start. č. nebylo registrováno!","-",IF(VLOOKUP(Tabulka4[[#This Row],[start. č.]],'3. REGISTRACE'!B:F,4,0)=0,"-",VLOOKUP(Tabulka4[[#This Row],[start. č.]],'3. REGISTRACE'!B:F,4,0))))</f>
        <v>-</v>
      </c>
      <c r="G301" s="17" t="str">
        <f>IF(ISBLANK(Tabulka4[[#This Row],[start. č.]]),"-",IF(Tabulka4[[#This Row],[příjmení a jméno]]="start. č. nebylo registrováno!","-",IF(VLOOKUP(Tabulka4[[#This Row],[start. č.]],'3. REGISTRACE'!B:F,5,0)=0,"-",VLOOKUP(Tabulka4[[#This Row],[start. č.]],'3. REGISTRACE'!B:F,5,0))))</f>
        <v>-</v>
      </c>
      <c r="H301" s="49"/>
      <c r="I301" s="45"/>
      <c r="J301" s="50"/>
      <c r="K301" s="39">
        <f>TIME(Tabulka4[[#This Row],[hod]],Tabulka4[[#This Row],[min]],Tabulka4[[#This Row],[sek]])</f>
        <v>0</v>
      </c>
      <c r="L301" s="17" t="str">
        <f>IF(ISBLANK(Tabulka4[[#This Row],[start. č.]]),"-",IF(Tabulka4[[#This Row],[příjmení a jméno]]="start. č. nebylo registrováno!","-",IF(VLOOKUP(Tabulka4[[#This Row],[start. č.]],'3. REGISTRACE'!B:G,6,0)=0,"-",VLOOKUP(Tabulka4[[#This Row],[start. č.]],'3. REGISTRACE'!B:G,6,0))))</f>
        <v>-</v>
      </c>
      <c r="M301" s="41" t="str">
        <f>IF(Tabulka4[[#This Row],[kategorie]]="-","-",COUNTIFS(G$10:G301,Tabulka4[[#This Row],[m/ž]],L$10:L301,Tabulka4[[#This Row],[kategorie]]))</f>
        <v>-</v>
      </c>
      <c r="N301" s="54" t="str">
        <f>IF(AND(ISBLANK(H301),ISBLANK(I301),ISBLANK(J301)),"-",IF(K301&gt;=MAX(K$10:K301),"ok","chyba!!!"))</f>
        <v>-</v>
      </c>
    </row>
    <row r="302" spans="2:14" x14ac:dyDescent="0.2">
      <c r="B302" s="41">
        <v>293</v>
      </c>
      <c r="C302" s="42"/>
      <c r="D302" s="20" t="str">
        <f>IF(ISBLANK(Tabulka4[[#This Row],[start. č.]]),"-",IF(ISERROR(VLOOKUP(Tabulka4[[#This Row],[start. č.]],'3. REGISTRACE'!B:F,2,0)),"start. č. nebylo registrováno!",VLOOKUP(Tabulka4[[#This Row],[start. č.]],'3. REGISTRACE'!B:F,2,0)))</f>
        <v>-</v>
      </c>
      <c r="E302" s="17" t="str">
        <f>IF(ISBLANK(Tabulka4[[#This Row],[start. č.]]),"-",IF(ISERROR(VLOOKUP(Tabulka4[[#This Row],[start. č.]],'3. REGISTRACE'!B:F,3,0)),"-",VLOOKUP(Tabulka4[[#This Row],[start. č.]],'3. REGISTRACE'!B:F,3,0)))</f>
        <v>-</v>
      </c>
      <c r="F302" s="43" t="str">
        <f>IF(ISBLANK(Tabulka4[[#This Row],[start. č.]]),"-",IF(Tabulka4[[#This Row],[příjmení a jméno]]="start. č. nebylo registrováno!","-",IF(VLOOKUP(Tabulka4[[#This Row],[start. č.]],'3. REGISTRACE'!B:F,4,0)=0,"-",VLOOKUP(Tabulka4[[#This Row],[start. č.]],'3. REGISTRACE'!B:F,4,0))))</f>
        <v>-</v>
      </c>
      <c r="G302" s="17" t="str">
        <f>IF(ISBLANK(Tabulka4[[#This Row],[start. č.]]),"-",IF(Tabulka4[[#This Row],[příjmení a jméno]]="start. č. nebylo registrováno!","-",IF(VLOOKUP(Tabulka4[[#This Row],[start. č.]],'3. REGISTRACE'!B:F,5,0)=0,"-",VLOOKUP(Tabulka4[[#This Row],[start. č.]],'3. REGISTRACE'!B:F,5,0))))</f>
        <v>-</v>
      </c>
      <c r="H302" s="49"/>
      <c r="I302" s="45"/>
      <c r="J302" s="50"/>
      <c r="K302" s="39">
        <f>TIME(Tabulka4[[#This Row],[hod]],Tabulka4[[#This Row],[min]],Tabulka4[[#This Row],[sek]])</f>
        <v>0</v>
      </c>
      <c r="L302" s="17" t="str">
        <f>IF(ISBLANK(Tabulka4[[#This Row],[start. č.]]),"-",IF(Tabulka4[[#This Row],[příjmení a jméno]]="start. č. nebylo registrováno!","-",IF(VLOOKUP(Tabulka4[[#This Row],[start. č.]],'3. REGISTRACE'!B:G,6,0)=0,"-",VLOOKUP(Tabulka4[[#This Row],[start. č.]],'3. REGISTRACE'!B:G,6,0))))</f>
        <v>-</v>
      </c>
      <c r="M302" s="41" t="str">
        <f>IF(Tabulka4[[#This Row],[kategorie]]="-","-",COUNTIFS(G$10:G302,Tabulka4[[#This Row],[m/ž]],L$10:L302,Tabulka4[[#This Row],[kategorie]]))</f>
        <v>-</v>
      </c>
      <c r="N302" s="54" t="str">
        <f>IF(AND(ISBLANK(H302),ISBLANK(I302),ISBLANK(J302)),"-",IF(K302&gt;=MAX(K$10:K302),"ok","chyba!!!"))</f>
        <v>-</v>
      </c>
    </row>
    <row r="303" spans="2:14" x14ac:dyDescent="0.2">
      <c r="B303" s="41">
        <v>294</v>
      </c>
      <c r="C303" s="42"/>
      <c r="D303" s="20" t="str">
        <f>IF(ISBLANK(Tabulka4[[#This Row],[start. č.]]),"-",IF(ISERROR(VLOOKUP(Tabulka4[[#This Row],[start. č.]],'3. REGISTRACE'!B:F,2,0)),"start. č. nebylo registrováno!",VLOOKUP(Tabulka4[[#This Row],[start. č.]],'3. REGISTRACE'!B:F,2,0)))</f>
        <v>-</v>
      </c>
      <c r="E303" s="17" t="str">
        <f>IF(ISBLANK(Tabulka4[[#This Row],[start. č.]]),"-",IF(ISERROR(VLOOKUP(Tabulka4[[#This Row],[start. č.]],'3. REGISTRACE'!B:F,3,0)),"-",VLOOKUP(Tabulka4[[#This Row],[start. č.]],'3. REGISTRACE'!B:F,3,0)))</f>
        <v>-</v>
      </c>
      <c r="F303" s="43" t="str">
        <f>IF(ISBLANK(Tabulka4[[#This Row],[start. č.]]),"-",IF(Tabulka4[[#This Row],[příjmení a jméno]]="start. č. nebylo registrováno!","-",IF(VLOOKUP(Tabulka4[[#This Row],[start. č.]],'3. REGISTRACE'!B:F,4,0)=0,"-",VLOOKUP(Tabulka4[[#This Row],[start. č.]],'3. REGISTRACE'!B:F,4,0))))</f>
        <v>-</v>
      </c>
      <c r="G303" s="17" t="str">
        <f>IF(ISBLANK(Tabulka4[[#This Row],[start. č.]]),"-",IF(Tabulka4[[#This Row],[příjmení a jméno]]="start. č. nebylo registrováno!","-",IF(VLOOKUP(Tabulka4[[#This Row],[start. č.]],'3. REGISTRACE'!B:F,5,0)=0,"-",VLOOKUP(Tabulka4[[#This Row],[start. č.]],'3. REGISTRACE'!B:F,5,0))))</f>
        <v>-</v>
      </c>
      <c r="H303" s="49"/>
      <c r="I303" s="45"/>
      <c r="J303" s="50"/>
      <c r="K303" s="39">
        <f>TIME(Tabulka4[[#This Row],[hod]],Tabulka4[[#This Row],[min]],Tabulka4[[#This Row],[sek]])</f>
        <v>0</v>
      </c>
      <c r="L303" s="17" t="str">
        <f>IF(ISBLANK(Tabulka4[[#This Row],[start. č.]]),"-",IF(Tabulka4[[#This Row],[příjmení a jméno]]="start. č. nebylo registrováno!","-",IF(VLOOKUP(Tabulka4[[#This Row],[start. č.]],'3. REGISTRACE'!B:G,6,0)=0,"-",VLOOKUP(Tabulka4[[#This Row],[start. č.]],'3. REGISTRACE'!B:G,6,0))))</f>
        <v>-</v>
      </c>
      <c r="M303" s="41" t="str">
        <f>IF(Tabulka4[[#This Row],[kategorie]]="-","-",COUNTIFS(G$10:G303,Tabulka4[[#This Row],[m/ž]],L$10:L303,Tabulka4[[#This Row],[kategorie]]))</f>
        <v>-</v>
      </c>
      <c r="N303" s="54" t="str">
        <f>IF(AND(ISBLANK(H303),ISBLANK(I303),ISBLANK(J303)),"-",IF(K303&gt;=MAX(K$10:K303),"ok","chyba!!!"))</f>
        <v>-</v>
      </c>
    </row>
    <row r="304" spans="2:14" x14ac:dyDescent="0.2">
      <c r="B304" s="41">
        <v>295</v>
      </c>
      <c r="C304" s="42"/>
      <c r="D304" s="20" t="str">
        <f>IF(ISBLANK(Tabulka4[[#This Row],[start. č.]]),"-",IF(ISERROR(VLOOKUP(Tabulka4[[#This Row],[start. č.]],'3. REGISTRACE'!B:F,2,0)),"start. č. nebylo registrováno!",VLOOKUP(Tabulka4[[#This Row],[start. č.]],'3. REGISTRACE'!B:F,2,0)))</f>
        <v>-</v>
      </c>
      <c r="E304" s="17" t="str">
        <f>IF(ISBLANK(Tabulka4[[#This Row],[start. č.]]),"-",IF(ISERROR(VLOOKUP(Tabulka4[[#This Row],[start. č.]],'3. REGISTRACE'!B:F,3,0)),"-",VLOOKUP(Tabulka4[[#This Row],[start. č.]],'3. REGISTRACE'!B:F,3,0)))</f>
        <v>-</v>
      </c>
      <c r="F304" s="43" t="str">
        <f>IF(ISBLANK(Tabulka4[[#This Row],[start. č.]]),"-",IF(Tabulka4[[#This Row],[příjmení a jméno]]="start. č. nebylo registrováno!","-",IF(VLOOKUP(Tabulka4[[#This Row],[start. č.]],'3. REGISTRACE'!B:F,4,0)=0,"-",VLOOKUP(Tabulka4[[#This Row],[start. č.]],'3. REGISTRACE'!B:F,4,0))))</f>
        <v>-</v>
      </c>
      <c r="G304" s="17" t="str">
        <f>IF(ISBLANK(Tabulka4[[#This Row],[start. č.]]),"-",IF(Tabulka4[[#This Row],[příjmení a jméno]]="start. č. nebylo registrováno!","-",IF(VLOOKUP(Tabulka4[[#This Row],[start. č.]],'3. REGISTRACE'!B:F,5,0)=0,"-",VLOOKUP(Tabulka4[[#This Row],[start. č.]],'3. REGISTRACE'!B:F,5,0))))</f>
        <v>-</v>
      </c>
      <c r="H304" s="49"/>
      <c r="I304" s="45"/>
      <c r="J304" s="50"/>
      <c r="K304" s="39">
        <f>TIME(Tabulka4[[#This Row],[hod]],Tabulka4[[#This Row],[min]],Tabulka4[[#This Row],[sek]])</f>
        <v>0</v>
      </c>
      <c r="L304" s="17" t="str">
        <f>IF(ISBLANK(Tabulka4[[#This Row],[start. č.]]),"-",IF(Tabulka4[[#This Row],[příjmení a jméno]]="start. č. nebylo registrováno!","-",IF(VLOOKUP(Tabulka4[[#This Row],[start. č.]],'3. REGISTRACE'!B:G,6,0)=0,"-",VLOOKUP(Tabulka4[[#This Row],[start. č.]],'3. REGISTRACE'!B:G,6,0))))</f>
        <v>-</v>
      </c>
      <c r="M304" s="41" t="str">
        <f>IF(Tabulka4[[#This Row],[kategorie]]="-","-",COUNTIFS(G$10:G304,Tabulka4[[#This Row],[m/ž]],L$10:L304,Tabulka4[[#This Row],[kategorie]]))</f>
        <v>-</v>
      </c>
      <c r="N304" s="54" t="str">
        <f>IF(AND(ISBLANK(H304),ISBLANK(I304),ISBLANK(J304)),"-",IF(K304&gt;=MAX(K$10:K304),"ok","chyba!!!"))</f>
        <v>-</v>
      </c>
    </row>
    <row r="305" spans="2:14" x14ac:dyDescent="0.2">
      <c r="B305" s="41">
        <v>296</v>
      </c>
      <c r="C305" s="42"/>
      <c r="D305" s="20" t="str">
        <f>IF(ISBLANK(Tabulka4[[#This Row],[start. č.]]),"-",IF(ISERROR(VLOOKUP(Tabulka4[[#This Row],[start. č.]],'3. REGISTRACE'!B:F,2,0)),"start. č. nebylo registrováno!",VLOOKUP(Tabulka4[[#This Row],[start. č.]],'3. REGISTRACE'!B:F,2,0)))</f>
        <v>-</v>
      </c>
      <c r="E305" s="17" t="str">
        <f>IF(ISBLANK(Tabulka4[[#This Row],[start. č.]]),"-",IF(ISERROR(VLOOKUP(Tabulka4[[#This Row],[start. č.]],'3. REGISTRACE'!B:F,3,0)),"-",VLOOKUP(Tabulka4[[#This Row],[start. č.]],'3. REGISTRACE'!B:F,3,0)))</f>
        <v>-</v>
      </c>
      <c r="F305" s="43" t="str">
        <f>IF(ISBLANK(Tabulka4[[#This Row],[start. č.]]),"-",IF(Tabulka4[[#This Row],[příjmení a jméno]]="start. č. nebylo registrováno!","-",IF(VLOOKUP(Tabulka4[[#This Row],[start. č.]],'3. REGISTRACE'!B:F,4,0)=0,"-",VLOOKUP(Tabulka4[[#This Row],[start. č.]],'3. REGISTRACE'!B:F,4,0))))</f>
        <v>-</v>
      </c>
      <c r="G305" s="17" t="str">
        <f>IF(ISBLANK(Tabulka4[[#This Row],[start. č.]]),"-",IF(Tabulka4[[#This Row],[příjmení a jméno]]="start. č. nebylo registrováno!","-",IF(VLOOKUP(Tabulka4[[#This Row],[start. č.]],'3. REGISTRACE'!B:F,5,0)=0,"-",VLOOKUP(Tabulka4[[#This Row],[start. č.]],'3. REGISTRACE'!B:F,5,0))))</f>
        <v>-</v>
      </c>
      <c r="H305" s="49"/>
      <c r="I305" s="45"/>
      <c r="J305" s="50"/>
      <c r="K305" s="39">
        <f>TIME(Tabulka4[[#This Row],[hod]],Tabulka4[[#This Row],[min]],Tabulka4[[#This Row],[sek]])</f>
        <v>0</v>
      </c>
      <c r="L305" s="17" t="str">
        <f>IF(ISBLANK(Tabulka4[[#This Row],[start. č.]]),"-",IF(Tabulka4[[#This Row],[příjmení a jméno]]="start. č. nebylo registrováno!","-",IF(VLOOKUP(Tabulka4[[#This Row],[start. č.]],'3. REGISTRACE'!B:G,6,0)=0,"-",VLOOKUP(Tabulka4[[#This Row],[start. č.]],'3. REGISTRACE'!B:G,6,0))))</f>
        <v>-</v>
      </c>
      <c r="M305" s="41" t="str">
        <f>IF(Tabulka4[[#This Row],[kategorie]]="-","-",COUNTIFS(G$10:G305,Tabulka4[[#This Row],[m/ž]],L$10:L305,Tabulka4[[#This Row],[kategorie]]))</f>
        <v>-</v>
      </c>
      <c r="N305" s="54" t="str">
        <f>IF(AND(ISBLANK(H305),ISBLANK(I305),ISBLANK(J305)),"-",IF(K305&gt;=MAX(K$10:K305),"ok","chyba!!!"))</f>
        <v>-</v>
      </c>
    </row>
    <row r="306" spans="2:14" x14ac:dyDescent="0.2">
      <c r="B306" s="41">
        <v>297</v>
      </c>
      <c r="C306" s="42"/>
      <c r="D306" s="20" t="str">
        <f>IF(ISBLANK(Tabulka4[[#This Row],[start. č.]]),"-",IF(ISERROR(VLOOKUP(Tabulka4[[#This Row],[start. č.]],'3. REGISTRACE'!B:F,2,0)),"start. č. nebylo registrováno!",VLOOKUP(Tabulka4[[#This Row],[start. č.]],'3. REGISTRACE'!B:F,2,0)))</f>
        <v>-</v>
      </c>
      <c r="E306" s="17" t="str">
        <f>IF(ISBLANK(Tabulka4[[#This Row],[start. č.]]),"-",IF(ISERROR(VLOOKUP(Tabulka4[[#This Row],[start. č.]],'3. REGISTRACE'!B:F,3,0)),"-",VLOOKUP(Tabulka4[[#This Row],[start. č.]],'3. REGISTRACE'!B:F,3,0)))</f>
        <v>-</v>
      </c>
      <c r="F306" s="43" t="str">
        <f>IF(ISBLANK(Tabulka4[[#This Row],[start. č.]]),"-",IF(Tabulka4[[#This Row],[příjmení a jméno]]="start. č. nebylo registrováno!","-",IF(VLOOKUP(Tabulka4[[#This Row],[start. č.]],'3. REGISTRACE'!B:F,4,0)=0,"-",VLOOKUP(Tabulka4[[#This Row],[start. č.]],'3. REGISTRACE'!B:F,4,0))))</f>
        <v>-</v>
      </c>
      <c r="G306" s="17" t="str">
        <f>IF(ISBLANK(Tabulka4[[#This Row],[start. č.]]),"-",IF(Tabulka4[[#This Row],[příjmení a jméno]]="start. č. nebylo registrováno!","-",IF(VLOOKUP(Tabulka4[[#This Row],[start. č.]],'3. REGISTRACE'!B:F,5,0)=0,"-",VLOOKUP(Tabulka4[[#This Row],[start. č.]],'3. REGISTRACE'!B:F,5,0))))</f>
        <v>-</v>
      </c>
      <c r="H306" s="49"/>
      <c r="I306" s="45"/>
      <c r="J306" s="50"/>
      <c r="K306" s="39">
        <f>TIME(Tabulka4[[#This Row],[hod]],Tabulka4[[#This Row],[min]],Tabulka4[[#This Row],[sek]])</f>
        <v>0</v>
      </c>
      <c r="L306" s="17" t="str">
        <f>IF(ISBLANK(Tabulka4[[#This Row],[start. č.]]),"-",IF(Tabulka4[[#This Row],[příjmení a jméno]]="start. č. nebylo registrováno!","-",IF(VLOOKUP(Tabulka4[[#This Row],[start. č.]],'3. REGISTRACE'!B:G,6,0)=0,"-",VLOOKUP(Tabulka4[[#This Row],[start. č.]],'3. REGISTRACE'!B:G,6,0))))</f>
        <v>-</v>
      </c>
      <c r="M306" s="41" t="str">
        <f>IF(Tabulka4[[#This Row],[kategorie]]="-","-",COUNTIFS(G$10:G306,Tabulka4[[#This Row],[m/ž]],L$10:L306,Tabulka4[[#This Row],[kategorie]]))</f>
        <v>-</v>
      </c>
      <c r="N306" s="54" t="str">
        <f>IF(AND(ISBLANK(H306),ISBLANK(I306),ISBLANK(J306)),"-",IF(K306&gt;=MAX(K$10:K306),"ok","chyba!!!"))</f>
        <v>-</v>
      </c>
    </row>
    <row r="307" spans="2:14" x14ac:dyDescent="0.2">
      <c r="B307" s="41">
        <v>298</v>
      </c>
      <c r="C307" s="42"/>
      <c r="D307" s="20" t="str">
        <f>IF(ISBLANK(Tabulka4[[#This Row],[start. č.]]),"-",IF(ISERROR(VLOOKUP(Tabulka4[[#This Row],[start. č.]],'3. REGISTRACE'!B:F,2,0)),"start. č. nebylo registrováno!",VLOOKUP(Tabulka4[[#This Row],[start. č.]],'3. REGISTRACE'!B:F,2,0)))</f>
        <v>-</v>
      </c>
      <c r="E307" s="17" t="str">
        <f>IF(ISBLANK(Tabulka4[[#This Row],[start. č.]]),"-",IF(ISERROR(VLOOKUP(Tabulka4[[#This Row],[start. č.]],'3. REGISTRACE'!B:F,3,0)),"-",VLOOKUP(Tabulka4[[#This Row],[start. č.]],'3. REGISTRACE'!B:F,3,0)))</f>
        <v>-</v>
      </c>
      <c r="F307" s="43" t="str">
        <f>IF(ISBLANK(Tabulka4[[#This Row],[start. č.]]),"-",IF(Tabulka4[[#This Row],[příjmení a jméno]]="start. č. nebylo registrováno!","-",IF(VLOOKUP(Tabulka4[[#This Row],[start. č.]],'3. REGISTRACE'!B:F,4,0)=0,"-",VLOOKUP(Tabulka4[[#This Row],[start. č.]],'3. REGISTRACE'!B:F,4,0))))</f>
        <v>-</v>
      </c>
      <c r="G307" s="17" t="str">
        <f>IF(ISBLANK(Tabulka4[[#This Row],[start. č.]]),"-",IF(Tabulka4[[#This Row],[příjmení a jméno]]="start. č. nebylo registrováno!","-",IF(VLOOKUP(Tabulka4[[#This Row],[start. č.]],'3. REGISTRACE'!B:F,5,0)=0,"-",VLOOKUP(Tabulka4[[#This Row],[start. č.]],'3. REGISTRACE'!B:F,5,0))))</f>
        <v>-</v>
      </c>
      <c r="H307" s="49"/>
      <c r="I307" s="45"/>
      <c r="J307" s="50"/>
      <c r="K307" s="39">
        <f>TIME(Tabulka4[[#This Row],[hod]],Tabulka4[[#This Row],[min]],Tabulka4[[#This Row],[sek]])</f>
        <v>0</v>
      </c>
      <c r="L307" s="17" t="str">
        <f>IF(ISBLANK(Tabulka4[[#This Row],[start. č.]]),"-",IF(Tabulka4[[#This Row],[příjmení a jméno]]="start. č. nebylo registrováno!","-",IF(VLOOKUP(Tabulka4[[#This Row],[start. č.]],'3. REGISTRACE'!B:G,6,0)=0,"-",VLOOKUP(Tabulka4[[#This Row],[start. č.]],'3. REGISTRACE'!B:G,6,0))))</f>
        <v>-</v>
      </c>
      <c r="M307" s="41" t="str">
        <f>IF(Tabulka4[[#This Row],[kategorie]]="-","-",COUNTIFS(G$10:G307,Tabulka4[[#This Row],[m/ž]],L$10:L307,Tabulka4[[#This Row],[kategorie]]))</f>
        <v>-</v>
      </c>
      <c r="N307" s="54" t="str">
        <f>IF(AND(ISBLANK(H307),ISBLANK(I307),ISBLANK(J307)),"-",IF(K307&gt;=MAX(K$10:K307),"ok","chyba!!!"))</f>
        <v>-</v>
      </c>
    </row>
    <row r="308" spans="2:14" x14ac:dyDescent="0.2">
      <c r="B308" s="41">
        <v>299</v>
      </c>
      <c r="C308" s="42"/>
      <c r="D308" s="20" t="str">
        <f>IF(ISBLANK(Tabulka4[[#This Row],[start. č.]]),"-",IF(ISERROR(VLOOKUP(Tabulka4[[#This Row],[start. č.]],'3. REGISTRACE'!B:F,2,0)),"start. č. nebylo registrováno!",VLOOKUP(Tabulka4[[#This Row],[start. č.]],'3. REGISTRACE'!B:F,2,0)))</f>
        <v>-</v>
      </c>
      <c r="E308" s="17" t="str">
        <f>IF(ISBLANK(Tabulka4[[#This Row],[start. č.]]),"-",IF(ISERROR(VLOOKUP(Tabulka4[[#This Row],[start. č.]],'3. REGISTRACE'!B:F,3,0)),"-",VLOOKUP(Tabulka4[[#This Row],[start. č.]],'3. REGISTRACE'!B:F,3,0)))</f>
        <v>-</v>
      </c>
      <c r="F308" s="43" t="str">
        <f>IF(ISBLANK(Tabulka4[[#This Row],[start. č.]]),"-",IF(Tabulka4[[#This Row],[příjmení a jméno]]="start. č. nebylo registrováno!","-",IF(VLOOKUP(Tabulka4[[#This Row],[start. č.]],'3. REGISTRACE'!B:F,4,0)=0,"-",VLOOKUP(Tabulka4[[#This Row],[start. č.]],'3. REGISTRACE'!B:F,4,0))))</f>
        <v>-</v>
      </c>
      <c r="G308" s="17" t="str">
        <f>IF(ISBLANK(Tabulka4[[#This Row],[start. č.]]),"-",IF(Tabulka4[[#This Row],[příjmení a jméno]]="start. č. nebylo registrováno!","-",IF(VLOOKUP(Tabulka4[[#This Row],[start. č.]],'3. REGISTRACE'!B:F,5,0)=0,"-",VLOOKUP(Tabulka4[[#This Row],[start. č.]],'3. REGISTRACE'!B:F,5,0))))</f>
        <v>-</v>
      </c>
      <c r="H308" s="49"/>
      <c r="I308" s="45"/>
      <c r="J308" s="50"/>
      <c r="K308" s="39">
        <f>TIME(Tabulka4[[#This Row],[hod]],Tabulka4[[#This Row],[min]],Tabulka4[[#This Row],[sek]])</f>
        <v>0</v>
      </c>
      <c r="L308" s="17" t="str">
        <f>IF(ISBLANK(Tabulka4[[#This Row],[start. č.]]),"-",IF(Tabulka4[[#This Row],[příjmení a jméno]]="start. č. nebylo registrováno!","-",IF(VLOOKUP(Tabulka4[[#This Row],[start. č.]],'3. REGISTRACE'!B:G,6,0)=0,"-",VLOOKUP(Tabulka4[[#This Row],[start. č.]],'3. REGISTRACE'!B:G,6,0))))</f>
        <v>-</v>
      </c>
      <c r="M308" s="41" t="str">
        <f>IF(Tabulka4[[#This Row],[kategorie]]="-","-",COUNTIFS(G$10:G308,Tabulka4[[#This Row],[m/ž]],L$10:L308,Tabulka4[[#This Row],[kategorie]]))</f>
        <v>-</v>
      </c>
      <c r="N308" s="54" t="str">
        <f>IF(AND(ISBLANK(H308),ISBLANK(I308),ISBLANK(J308)),"-",IF(K308&gt;=MAX(K$10:K308),"ok","chyba!!!"))</f>
        <v>-</v>
      </c>
    </row>
    <row r="309" spans="2:14" x14ac:dyDescent="0.2">
      <c r="B309" s="41">
        <v>300</v>
      </c>
      <c r="C309" s="42"/>
      <c r="D309" s="20" t="str">
        <f>IF(ISBLANK(Tabulka4[[#This Row],[start. č.]]),"-",IF(ISERROR(VLOOKUP(Tabulka4[[#This Row],[start. č.]],'3. REGISTRACE'!B:F,2,0)),"start. č. nebylo registrováno!",VLOOKUP(Tabulka4[[#This Row],[start. č.]],'3. REGISTRACE'!B:F,2,0)))</f>
        <v>-</v>
      </c>
      <c r="E309" s="17" t="str">
        <f>IF(ISBLANK(Tabulka4[[#This Row],[start. č.]]),"-",IF(ISERROR(VLOOKUP(Tabulka4[[#This Row],[start. č.]],'3. REGISTRACE'!B:F,3,0)),"-",VLOOKUP(Tabulka4[[#This Row],[start. č.]],'3. REGISTRACE'!B:F,3,0)))</f>
        <v>-</v>
      </c>
      <c r="F309" s="43" t="str">
        <f>IF(ISBLANK(Tabulka4[[#This Row],[start. č.]]),"-",IF(Tabulka4[[#This Row],[příjmení a jméno]]="start. č. nebylo registrováno!","-",IF(VLOOKUP(Tabulka4[[#This Row],[start. č.]],'3. REGISTRACE'!B:F,4,0)=0,"-",VLOOKUP(Tabulka4[[#This Row],[start. č.]],'3. REGISTRACE'!B:F,4,0))))</f>
        <v>-</v>
      </c>
      <c r="G309" s="17" t="str">
        <f>IF(ISBLANK(Tabulka4[[#This Row],[start. č.]]),"-",IF(Tabulka4[[#This Row],[příjmení a jméno]]="start. č. nebylo registrováno!","-",IF(VLOOKUP(Tabulka4[[#This Row],[start. č.]],'3. REGISTRACE'!B:F,5,0)=0,"-",VLOOKUP(Tabulka4[[#This Row],[start. č.]],'3. REGISTRACE'!B:F,5,0))))</f>
        <v>-</v>
      </c>
      <c r="H309" s="51"/>
      <c r="I309" s="46"/>
      <c r="J309" s="52"/>
      <c r="K309" s="39">
        <f>TIME(Tabulka4[[#This Row],[hod]],Tabulka4[[#This Row],[min]],Tabulka4[[#This Row],[sek]])</f>
        <v>0</v>
      </c>
      <c r="L309" s="17" t="str">
        <f>IF(ISBLANK(Tabulka4[[#This Row],[start. č.]]),"-",IF(Tabulka4[[#This Row],[příjmení a jméno]]="start. č. nebylo registrováno!","-",IF(VLOOKUP(Tabulka4[[#This Row],[start. č.]],'3. REGISTRACE'!B:G,6,0)=0,"-",VLOOKUP(Tabulka4[[#This Row],[start. č.]],'3. REGISTRACE'!B:G,6,0))))</f>
        <v>-</v>
      </c>
      <c r="M309" s="41" t="str">
        <f>IF(Tabulka4[[#This Row],[kategorie]]="-","-",COUNTIFS(G$10:G309,Tabulka4[[#This Row],[m/ž]],L$10:L309,Tabulka4[[#This Row],[kategorie]]))</f>
        <v>-</v>
      </c>
      <c r="N309" s="54" t="str">
        <f>IF(AND(ISBLANK(H309),ISBLANK(I309),ISBLANK(J309)),"-",IF(K309&gt;=MAX(K$10:K309),"ok","chyba!!!"))</f>
        <v>-</v>
      </c>
    </row>
  </sheetData>
  <sheetProtection password="C7B2" sheet="1" objects="1" scenarios="1" autoFilter="0"/>
  <mergeCells count="1">
    <mergeCell ref="L3:M3"/>
  </mergeCells>
  <conditionalFormatting sqref="C10:C309 H10:J309">
    <cfRule type="notContainsBlanks" dxfId="19" priority="4">
      <formula>LEN(TRIM(C10))&gt;0</formula>
    </cfRule>
    <cfRule type="containsBlanks" dxfId="18" priority="5">
      <formula>LEN(TRIM(C10))=0</formula>
    </cfRule>
  </conditionalFormatting>
  <conditionalFormatting sqref="D10:D309">
    <cfRule type="containsText" dxfId="17" priority="3" operator="containsText" text="start. č. nebylo registrováno">
      <formula>NOT(ISERROR(SEARCH("start. č. nebylo registrováno",D10)))</formula>
    </cfRule>
  </conditionalFormatting>
  <conditionalFormatting sqref="N10:N309">
    <cfRule type="containsText" dxfId="16" priority="1" operator="containsText" text="chyba">
      <formula>NOT(ISERROR(SEARCH("chyba",N10)))</formula>
    </cfRule>
    <cfRule type="containsText" dxfId="15" priority="2" operator="containsText" text="ok">
      <formula>NOT(ISERROR(SEARCH("ok",N10)))</formula>
    </cfRule>
  </conditionalFormatting>
  <pageMargins left="0" right="0" top="0" bottom="0.39370078740157483" header="0" footer="0"/>
  <pageSetup paperSize="9" scale="95" fitToHeight="0" orientation="portrait" r:id="rId1"/>
  <pictur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6</vt:i4>
      </vt:variant>
    </vt:vector>
  </HeadingPairs>
  <TitlesOfParts>
    <vt:vector size="11" baseType="lpstr">
      <vt:lpstr>návod</vt:lpstr>
      <vt:lpstr>1. Index</vt:lpstr>
      <vt:lpstr>2. Kategorie</vt:lpstr>
      <vt:lpstr>3. REGISTRACE</vt:lpstr>
      <vt:lpstr>4. VYSLEDKY</vt:lpstr>
      <vt:lpstr>'2. Kategorie'!Názvy_tisku</vt:lpstr>
      <vt:lpstr>'1. Index'!Oblast_tisku</vt:lpstr>
      <vt:lpstr>'2. Kategorie'!Oblast_tisku</vt:lpstr>
      <vt:lpstr>'3. REGISTRACE'!Oblast_tisku</vt:lpstr>
      <vt:lpstr>'4. VYSLEDKY'!Oblast_tisku</vt:lpstr>
      <vt:lpstr>návod!Oblast_tisku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Šimek Miroslav Ing. Mgr.</cp:lastModifiedBy>
  <cp:lastPrinted>2016-02-22T19:11:54Z</cp:lastPrinted>
  <dcterms:created xsi:type="dcterms:W3CDTF">2016-02-10T17:33:16Z</dcterms:created>
  <dcterms:modified xsi:type="dcterms:W3CDTF">2024-04-22T09:25:14Z</dcterms:modified>
</cp:coreProperties>
</file>