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pucr-my.sharepoint.com/personal/m_simek_spucr_cz/Documents/MigraceDiskuL/JBP 2024/Pohárové závody/Výsledky/"/>
    </mc:Choice>
  </mc:AlternateContent>
  <xr:revisionPtr revIDLastSave="0" documentId="8_{1367E2CE-1873-4EA8-9690-8C1B3C4BB5C6}" xr6:coauthVersionLast="47" xr6:coauthVersionMax="47" xr10:uidLastSave="{00000000-0000-0000-0000-000000000000}"/>
  <bookViews>
    <workbookView xWindow="-120" yWindow="-120" windowWidth="29040" windowHeight="17640" activeTab="4" xr2:uid="{00000000-000D-0000-FFFF-FFFF00000000}"/>
  </bookViews>
  <sheets>
    <sheet name="návod" sheetId="5" r:id="rId1"/>
    <sheet name="1. Index" sheetId="3" r:id="rId2"/>
    <sheet name="2. Kategorie" sheetId="2" r:id="rId3"/>
    <sheet name="3. REGISTRACE" sheetId="1" r:id="rId4"/>
    <sheet name="4. VYSLEDKY" sheetId="4" r:id="rId5"/>
  </sheets>
  <definedNames>
    <definedName name="_xlnm.Print_Titles" localSheetId="2">'2. Kategorie'!$17:$17</definedName>
    <definedName name="_xlnm.Print_Area" localSheetId="1">'1. Index'!$B$1:$F$22</definedName>
    <definedName name="_xlnm.Print_Area" localSheetId="2">'2. Kategorie'!$B:$I</definedName>
    <definedName name="_xlnm.Print_Area" localSheetId="3">'3. REGISTRACE'!$B:$G</definedName>
    <definedName name="_xlnm.Print_Area" localSheetId="4">'4. VYSLEDKY'!$B:$M</definedName>
    <definedName name="_xlnm.Print_Area" localSheetId="0">návod!$B:$C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4" i="4" l="1"/>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L74" i="4" l="1"/>
  <c r="M74" i="4" s="1"/>
  <c r="L75" i="4"/>
  <c r="M75" i="4" s="1"/>
  <c r="L76" i="4"/>
  <c r="M76" i="4" s="1"/>
  <c r="L77" i="4"/>
  <c r="M77" i="4" s="1"/>
  <c r="L78" i="4"/>
  <c r="M78" i="4" s="1"/>
  <c r="L79" i="4"/>
  <c r="M79" i="4" s="1"/>
  <c r="L80" i="4"/>
  <c r="M80" i="4" s="1"/>
  <c r="L81" i="4"/>
  <c r="M81" i="4" s="1"/>
  <c r="L82" i="4"/>
  <c r="M82" i="4" s="1"/>
  <c r="L83" i="4"/>
  <c r="M83" i="4" s="1"/>
  <c r="L84" i="4"/>
  <c r="M84" i="4" s="1"/>
  <c r="L85" i="4"/>
  <c r="M85" i="4" s="1"/>
  <c r="L86" i="4"/>
  <c r="M86" i="4" s="1"/>
  <c r="L87" i="4"/>
  <c r="M87" i="4" s="1"/>
  <c r="L88" i="4"/>
  <c r="M88" i="4" s="1"/>
  <c r="L89" i="4"/>
  <c r="M89" i="4" s="1"/>
  <c r="L90" i="4"/>
  <c r="M90" i="4" s="1"/>
  <c r="L91" i="4"/>
  <c r="M91" i="4" s="1"/>
  <c r="L92" i="4"/>
  <c r="M92" i="4" s="1"/>
  <c r="L93" i="4"/>
  <c r="M93" i="4" s="1"/>
  <c r="L94" i="4"/>
  <c r="M94" i="4" s="1"/>
  <c r="L95" i="4"/>
  <c r="M95" i="4" s="1"/>
  <c r="L96" i="4"/>
  <c r="M96" i="4" s="1"/>
  <c r="L97" i="4"/>
  <c r="M97" i="4" s="1"/>
  <c r="L98" i="4"/>
  <c r="M98" i="4" s="1"/>
  <c r="L99" i="4"/>
  <c r="M99" i="4" s="1"/>
  <c r="L100" i="4"/>
  <c r="M100" i="4" s="1"/>
  <c r="L101" i="4"/>
  <c r="M101" i="4" s="1"/>
  <c r="L102" i="4"/>
  <c r="M102" i="4" s="1"/>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M118" i="4" s="1"/>
  <c r="L119" i="4"/>
  <c r="M119" i="4" s="1"/>
  <c r="L120" i="4"/>
  <c r="M120" i="4" s="1"/>
  <c r="L121" i="4"/>
  <c r="M121" i="4" s="1"/>
  <c r="L122" i="4"/>
  <c r="M122" i="4" s="1"/>
  <c r="L123" i="4"/>
  <c r="M123" i="4" s="1"/>
  <c r="L124" i="4"/>
  <c r="M124" i="4" s="1"/>
  <c r="L125" i="4"/>
  <c r="M125" i="4" s="1"/>
  <c r="L126" i="4"/>
  <c r="M126" i="4" s="1"/>
  <c r="L127" i="4"/>
  <c r="M127" i="4" s="1"/>
  <c r="L128" i="4"/>
  <c r="M128" i="4" s="1"/>
  <c r="L129" i="4"/>
  <c r="M129" i="4" s="1"/>
  <c r="L130" i="4"/>
  <c r="M130" i="4" s="1"/>
  <c r="L131" i="4"/>
  <c r="M131" i="4" s="1"/>
  <c r="L132" i="4"/>
  <c r="M132" i="4" s="1"/>
  <c r="L133" i="4"/>
  <c r="M133" i="4" s="1"/>
  <c r="L134" i="4"/>
  <c r="M134" i="4" s="1"/>
  <c r="L135" i="4"/>
  <c r="M135" i="4" s="1"/>
  <c r="L136" i="4"/>
  <c r="M136" i="4" s="1"/>
  <c r="L137" i="4"/>
  <c r="M137" i="4" s="1"/>
  <c r="L138" i="4"/>
  <c r="M138" i="4" s="1"/>
  <c r="L139" i="4"/>
  <c r="M139" i="4" s="1"/>
  <c r="L140" i="4"/>
  <c r="M140" i="4" s="1"/>
  <c r="L141" i="4"/>
  <c r="M141" i="4" s="1"/>
  <c r="L142" i="4"/>
  <c r="M142" i="4" s="1"/>
  <c r="L143" i="4"/>
  <c r="M143" i="4" s="1"/>
  <c r="L144" i="4"/>
  <c r="M144" i="4" s="1"/>
  <c r="L145" i="4"/>
  <c r="M145" i="4" s="1"/>
  <c r="L146" i="4"/>
  <c r="M146" i="4" s="1"/>
  <c r="L147" i="4"/>
  <c r="M147" i="4" s="1"/>
  <c r="L148" i="4"/>
  <c r="M148" i="4" s="1"/>
  <c r="L149" i="4"/>
  <c r="M149" i="4" s="1"/>
  <c r="L150" i="4"/>
  <c r="M150" i="4" s="1"/>
  <c r="L151" i="4"/>
  <c r="M151" i="4" s="1"/>
  <c r="L152" i="4"/>
  <c r="M152" i="4" s="1"/>
  <c r="L153" i="4"/>
  <c r="M153" i="4" s="1"/>
  <c r="L154" i="4"/>
  <c r="M154" i="4" s="1"/>
  <c r="L155" i="4"/>
  <c r="M155" i="4" s="1"/>
  <c r="L156" i="4"/>
  <c r="M156" i="4" s="1"/>
  <c r="L157" i="4"/>
  <c r="M157" i="4" s="1"/>
  <c r="L158" i="4"/>
  <c r="M158" i="4" s="1"/>
  <c r="L159" i="4"/>
  <c r="M159" i="4" s="1"/>
  <c r="L160" i="4"/>
  <c r="M160" i="4" s="1"/>
  <c r="L161" i="4"/>
  <c r="M161" i="4" s="1"/>
  <c r="L162" i="4"/>
  <c r="M162" i="4" s="1"/>
  <c r="L163" i="4"/>
  <c r="M163" i="4" s="1"/>
  <c r="L164" i="4"/>
  <c r="M164" i="4" s="1"/>
  <c r="L165" i="4"/>
  <c r="M165" i="4" s="1"/>
  <c r="L166" i="4"/>
  <c r="M166" i="4" s="1"/>
  <c r="L167" i="4"/>
  <c r="M167" i="4" s="1"/>
  <c r="L168" i="4"/>
  <c r="M168" i="4" s="1"/>
  <c r="L169" i="4"/>
  <c r="M169" i="4" s="1"/>
  <c r="L170" i="4"/>
  <c r="M170" i="4" s="1"/>
  <c r="L171" i="4"/>
  <c r="M171" i="4" s="1"/>
  <c r="L172" i="4"/>
  <c r="M172" i="4" s="1"/>
  <c r="L173" i="4"/>
  <c r="M173" i="4" s="1"/>
  <c r="L174" i="4"/>
  <c r="M174" i="4" s="1"/>
  <c r="L175" i="4"/>
  <c r="M175" i="4" s="1"/>
  <c r="L176" i="4"/>
  <c r="M176" i="4" s="1"/>
  <c r="L177" i="4"/>
  <c r="M177" i="4" s="1"/>
  <c r="L178" i="4"/>
  <c r="M178" i="4" s="1"/>
  <c r="L179" i="4"/>
  <c r="M179" i="4" s="1"/>
  <c r="L180" i="4"/>
  <c r="M180" i="4" s="1"/>
  <c r="L181" i="4"/>
  <c r="M181" i="4" s="1"/>
  <c r="L182" i="4"/>
  <c r="M182" i="4" s="1"/>
  <c r="L183" i="4"/>
  <c r="M183" i="4" s="1"/>
  <c r="L184" i="4"/>
  <c r="M184" i="4" s="1"/>
  <c r="L185" i="4"/>
  <c r="M185" i="4" s="1"/>
  <c r="L186" i="4"/>
  <c r="M186" i="4" s="1"/>
  <c r="L187" i="4"/>
  <c r="M187" i="4" s="1"/>
  <c r="L188" i="4"/>
  <c r="M188" i="4" s="1"/>
  <c r="L189" i="4"/>
  <c r="M189" i="4" s="1"/>
  <c r="L190" i="4"/>
  <c r="M190" i="4" s="1"/>
  <c r="L191" i="4"/>
  <c r="M191" i="4" s="1"/>
  <c r="L192" i="4"/>
  <c r="M192" i="4" s="1"/>
  <c r="L193" i="4"/>
  <c r="M193" i="4" s="1"/>
  <c r="L194" i="4"/>
  <c r="M194" i="4" s="1"/>
  <c r="L195" i="4"/>
  <c r="M195" i="4" s="1"/>
  <c r="L196" i="4"/>
  <c r="M196" i="4" s="1"/>
  <c r="L197" i="4"/>
  <c r="M197" i="4" s="1"/>
  <c r="L198" i="4"/>
  <c r="M198" i="4" s="1"/>
  <c r="L199" i="4"/>
  <c r="M199" i="4" s="1"/>
  <c r="L200" i="4"/>
  <c r="M200" i="4" s="1"/>
  <c r="L201" i="4"/>
  <c r="M201" i="4" s="1"/>
  <c r="L202" i="4"/>
  <c r="M202" i="4" s="1"/>
  <c r="L203" i="4"/>
  <c r="M203" i="4" s="1"/>
  <c r="L204" i="4"/>
  <c r="M204" i="4" s="1"/>
  <c r="L205" i="4"/>
  <c r="M205" i="4" s="1"/>
  <c r="L206" i="4"/>
  <c r="M206" i="4" s="1"/>
  <c r="L207" i="4"/>
  <c r="M207" i="4" s="1"/>
  <c r="L208" i="4"/>
  <c r="M208" i="4" s="1"/>
  <c r="L209" i="4"/>
  <c r="M209" i="4" s="1"/>
  <c r="L210" i="4"/>
  <c r="M210" i="4" s="1"/>
  <c r="L211" i="4"/>
  <c r="M211" i="4" s="1"/>
  <c r="L212" i="4"/>
  <c r="M212" i="4" s="1"/>
  <c r="L213" i="4"/>
  <c r="M213" i="4" s="1"/>
  <c r="L214" i="4"/>
  <c r="M214" i="4" s="1"/>
  <c r="L215" i="4"/>
  <c r="M215" i="4" s="1"/>
  <c r="L216" i="4"/>
  <c r="M216" i="4" s="1"/>
  <c r="L217" i="4"/>
  <c r="M217" i="4" s="1"/>
  <c r="L218" i="4"/>
  <c r="M218" i="4" s="1"/>
  <c r="L219" i="4"/>
  <c r="M219" i="4" s="1"/>
  <c r="L220" i="4"/>
  <c r="M220" i="4" s="1"/>
  <c r="L221" i="4"/>
  <c r="M221" i="4" s="1"/>
  <c r="L222" i="4"/>
  <c r="M222" i="4" s="1"/>
  <c r="L223" i="4"/>
  <c r="M223" i="4" s="1"/>
  <c r="L224" i="4"/>
  <c r="M224" i="4" s="1"/>
  <c r="L225" i="4"/>
  <c r="M225" i="4" s="1"/>
  <c r="L226" i="4"/>
  <c r="M226" i="4" s="1"/>
  <c r="L227" i="4"/>
  <c r="M227" i="4" s="1"/>
  <c r="L228" i="4"/>
  <c r="M228" i="4" s="1"/>
  <c r="L229" i="4"/>
  <c r="M229" i="4" s="1"/>
  <c r="L230" i="4"/>
  <c r="M230" i="4" s="1"/>
  <c r="L231" i="4"/>
  <c r="M231" i="4" s="1"/>
  <c r="L232" i="4"/>
  <c r="M232" i="4" s="1"/>
  <c r="L233" i="4"/>
  <c r="M233" i="4" s="1"/>
  <c r="L234" i="4"/>
  <c r="M234" i="4" s="1"/>
  <c r="L235" i="4"/>
  <c r="M235" i="4" s="1"/>
  <c r="L236" i="4"/>
  <c r="M236" i="4" s="1"/>
  <c r="L237" i="4"/>
  <c r="M237" i="4" s="1"/>
  <c r="L238" i="4"/>
  <c r="M238" i="4" s="1"/>
  <c r="L239" i="4"/>
  <c r="M239" i="4" s="1"/>
  <c r="L240" i="4"/>
  <c r="M240" i="4" s="1"/>
  <c r="L241" i="4"/>
  <c r="M241" i="4" s="1"/>
  <c r="L242" i="4"/>
  <c r="M242" i="4" s="1"/>
  <c r="L243" i="4"/>
  <c r="M243" i="4" s="1"/>
  <c r="L244" i="4"/>
  <c r="M244" i="4" s="1"/>
  <c r="L245" i="4"/>
  <c r="M245" i="4" s="1"/>
  <c r="L246" i="4"/>
  <c r="M246" i="4" s="1"/>
  <c r="L247" i="4"/>
  <c r="M247" i="4" s="1"/>
  <c r="L248" i="4"/>
  <c r="M248" i="4" s="1"/>
  <c r="L249" i="4"/>
  <c r="M249" i="4" s="1"/>
  <c r="L250" i="4"/>
  <c r="M250" i="4" s="1"/>
  <c r="L251" i="4"/>
  <c r="M251" i="4" s="1"/>
  <c r="L252" i="4"/>
  <c r="M252" i="4" s="1"/>
  <c r="L253" i="4"/>
  <c r="M253" i="4" s="1"/>
  <c r="L254" i="4"/>
  <c r="M254" i="4" s="1"/>
  <c r="L255" i="4"/>
  <c r="M255" i="4" s="1"/>
  <c r="L256" i="4"/>
  <c r="M256" i="4" s="1"/>
  <c r="L257" i="4"/>
  <c r="M257" i="4" s="1"/>
  <c r="L258" i="4"/>
  <c r="M258" i="4" s="1"/>
  <c r="L259" i="4"/>
  <c r="M259" i="4" s="1"/>
  <c r="L260" i="4"/>
  <c r="M260" i="4" s="1"/>
  <c r="L261" i="4"/>
  <c r="M261" i="4" s="1"/>
  <c r="L262" i="4"/>
  <c r="M262" i="4" s="1"/>
  <c r="L263" i="4"/>
  <c r="M263" i="4" s="1"/>
  <c r="L264" i="4"/>
  <c r="M264" i="4" s="1"/>
  <c r="L265" i="4"/>
  <c r="M265" i="4" s="1"/>
  <c r="L266" i="4"/>
  <c r="M266" i="4" s="1"/>
  <c r="L267" i="4"/>
  <c r="M267" i="4" s="1"/>
  <c r="L268" i="4"/>
  <c r="M268" i="4" s="1"/>
  <c r="L269" i="4"/>
  <c r="M269" i="4" s="1"/>
  <c r="L270" i="4"/>
  <c r="M270" i="4" s="1"/>
  <c r="L271" i="4"/>
  <c r="M271" i="4" s="1"/>
  <c r="L272" i="4"/>
  <c r="M272" i="4" s="1"/>
  <c r="L273" i="4"/>
  <c r="M273" i="4" s="1"/>
  <c r="L274" i="4"/>
  <c r="M274" i="4" s="1"/>
  <c r="L275" i="4"/>
  <c r="M275" i="4" s="1"/>
  <c r="L276" i="4"/>
  <c r="M276" i="4" s="1"/>
  <c r="L277" i="4"/>
  <c r="M277" i="4" s="1"/>
  <c r="L278" i="4"/>
  <c r="M278" i="4" s="1"/>
  <c r="L279" i="4"/>
  <c r="M279" i="4" s="1"/>
  <c r="L280" i="4"/>
  <c r="M280" i="4" s="1"/>
  <c r="L281" i="4"/>
  <c r="M281" i="4" s="1"/>
  <c r="L282" i="4"/>
  <c r="M282" i="4" s="1"/>
  <c r="L283" i="4"/>
  <c r="M283" i="4" s="1"/>
  <c r="L284" i="4"/>
  <c r="M284" i="4" s="1"/>
  <c r="L285" i="4"/>
  <c r="M285" i="4" s="1"/>
  <c r="L286" i="4"/>
  <c r="M286" i="4" s="1"/>
  <c r="L287" i="4"/>
  <c r="M287" i="4" s="1"/>
  <c r="L288" i="4"/>
  <c r="M288" i="4" s="1"/>
  <c r="L289" i="4"/>
  <c r="M289" i="4" s="1"/>
  <c r="L290" i="4"/>
  <c r="M290" i="4" s="1"/>
  <c r="L291" i="4"/>
  <c r="M291" i="4" s="1"/>
  <c r="L292" i="4"/>
  <c r="M292" i="4" s="1"/>
  <c r="L293" i="4"/>
  <c r="M293" i="4" s="1"/>
  <c r="L294" i="4"/>
  <c r="M294" i="4" s="1"/>
  <c r="L295" i="4"/>
  <c r="M295" i="4" s="1"/>
  <c r="L296" i="4"/>
  <c r="M296" i="4" s="1"/>
  <c r="L297" i="4"/>
  <c r="M297" i="4" s="1"/>
  <c r="L298" i="4"/>
  <c r="M298" i="4" s="1"/>
  <c r="L299" i="4"/>
  <c r="M299" i="4" s="1"/>
  <c r="L300" i="4"/>
  <c r="M300" i="4" s="1"/>
  <c r="L301" i="4"/>
  <c r="M301" i="4" s="1"/>
  <c r="L302" i="4"/>
  <c r="M302" i="4" s="1"/>
  <c r="L303" i="4"/>
  <c r="M303" i="4" s="1"/>
  <c r="L304" i="4"/>
  <c r="M304" i="4" s="1"/>
  <c r="L305" i="4"/>
  <c r="M305" i="4" s="1"/>
  <c r="L306" i="4"/>
  <c r="M306" i="4" s="1"/>
  <c r="L307" i="4"/>
  <c r="M307" i="4" s="1"/>
  <c r="L308" i="4"/>
  <c r="M308" i="4" s="1"/>
  <c r="L309" i="4"/>
  <c r="M309" i="4" s="1"/>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D10" i="4"/>
  <c r="D11" i="4"/>
  <c r="D12" i="4"/>
  <c r="L12" i="4" s="1"/>
  <c r="D13" i="4"/>
  <c r="L13" i="4" s="1"/>
  <c r="D14" i="4"/>
  <c r="L14" i="4" s="1"/>
  <c r="D15" i="4"/>
  <c r="L15" i="4" s="1"/>
  <c r="D16" i="4"/>
  <c r="L16" i="4" s="1"/>
  <c r="D17" i="4"/>
  <c r="L17" i="4" s="1"/>
  <c r="D18" i="4"/>
  <c r="G18" i="4" s="1"/>
  <c r="D19" i="4"/>
  <c r="L19" i="4" s="1"/>
  <c r="D20" i="4"/>
  <c r="L20" i="4" s="1"/>
  <c r="D21" i="4"/>
  <c r="F21" i="4" s="1"/>
  <c r="D22" i="4"/>
  <c r="L22" i="4" s="1"/>
  <c r="D23" i="4"/>
  <c r="F23" i="4" s="1"/>
  <c r="D24" i="4"/>
  <c r="F24" i="4" s="1"/>
  <c r="D25" i="4"/>
  <c r="L25" i="4" s="1"/>
  <c r="D26" i="4"/>
  <c r="L26" i="4" s="1"/>
  <c r="D27" i="4"/>
  <c r="F27" i="4" s="1"/>
  <c r="D28" i="4"/>
  <c r="F28" i="4" s="1"/>
  <c r="D29" i="4"/>
  <c r="G29" i="4" s="1"/>
  <c r="D30" i="4"/>
  <c r="F30" i="4" s="1"/>
  <c r="D31" i="4"/>
  <c r="L31" i="4" s="1"/>
  <c r="D32" i="4"/>
  <c r="L32" i="4" s="1"/>
  <c r="D33" i="4"/>
  <c r="F33" i="4" s="1"/>
  <c r="D34" i="4"/>
  <c r="F34" i="4" s="1"/>
  <c r="D35" i="4"/>
  <c r="F35" i="4" s="1"/>
  <c r="D36" i="4"/>
  <c r="F36" i="4" s="1"/>
  <c r="D37" i="4"/>
  <c r="G37" i="4" s="1"/>
  <c r="D38" i="4"/>
  <c r="G38" i="4" s="1"/>
  <c r="D39" i="4"/>
  <c r="L39" i="4" s="1"/>
  <c r="D40" i="4"/>
  <c r="F40" i="4" s="1"/>
  <c r="D41" i="4"/>
  <c r="F41" i="4" s="1"/>
  <c r="D42" i="4"/>
  <c r="L42" i="4" s="1"/>
  <c r="D43" i="4"/>
  <c r="F43" i="4" s="1"/>
  <c r="D44" i="4"/>
  <c r="G44" i="4" s="1"/>
  <c r="D45" i="4"/>
  <c r="G45" i="4" s="1"/>
  <c r="D46" i="4"/>
  <c r="G46" i="4" s="1"/>
  <c r="D47" i="4"/>
  <c r="G47" i="4" s="1"/>
  <c r="D48" i="4"/>
  <c r="L48" i="4" s="1"/>
  <c r="D49" i="4"/>
  <c r="L49" i="4" s="1"/>
  <c r="D50" i="4"/>
  <c r="L50" i="4" s="1"/>
  <c r="D51" i="4"/>
  <c r="L51" i="4" s="1"/>
  <c r="D52" i="4"/>
  <c r="L52" i="4" s="1"/>
  <c r="D53" i="4"/>
  <c r="G53" i="4" s="1"/>
  <c r="D54" i="4"/>
  <c r="F54" i="4" s="1"/>
  <c r="D55" i="4"/>
  <c r="L55" i="4" s="1"/>
  <c r="D56" i="4"/>
  <c r="L56" i="4" s="1"/>
  <c r="D57" i="4"/>
  <c r="L57" i="4" s="1"/>
  <c r="D58" i="4"/>
  <c r="L58" i="4" s="1"/>
  <c r="D59" i="4"/>
  <c r="L59" i="4" s="1"/>
  <c r="D60" i="4"/>
  <c r="L60" i="4" s="1"/>
  <c r="D61" i="4"/>
  <c r="L61" i="4" s="1"/>
  <c r="D62" i="4"/>
  <c r="L62" i="4" s="1"/>
  <c r="D63" i="4"/>
  <c r="L63" i="4" s="1"/>
  <c r="D64" i="4"/>
  <c r="F64" i="4" s="1"/>
  <c r="D65" i="4"/>
  <c r="L65" i="4" s="1"/>
  <c r="D66" i="4"/>
  <c r="L66" i="4" s="1"/>
  <c r="D67" i="4"/>
  <c r="G67" i="4" s="1"/>
  <c r="D68" i="4"/>
  <c r="L68" i="4" s="1"/>
  <c r="D69" i="4"/>
  <c r="F69" i="4" s="1"/>
  <c r="D70" i="4"/>
  <c r="L70" i="4" s="1"/>
  <c r="D71" i="4"/>
  <c r="F71" i="4" s="1"/>
  <c r="D72" i="4"/>
  <c r="L72" i="4" s="1"/>
  <c r="D73" i="4"/>
  <c r="L73" i="4" s="1"/>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K10" i="4"/>
  <c r="N10" i="4" s="1"/>
  <c r="K11" i="4"/>
  <c r="K12" i="4"/>
  <c r="K13" i="4"/>
  <c r="N13" i="4" s="1"/>
  <c r="K14" i="4"/>
  <c r="N14" i="4" s="1"/>
  <c r="K15" i="4"/>
  <c r="N15" i="4" s="1"/>
  <c r="K16" i="4"/>
  <c r="N16" i="4" s="1"/>
  <c r="K17" i="4"/>
  <c r="N17" i="4" s="1"/>
  <c r="K18" i="4"/>
  <c r="N18" i="4" s="1"/>
  <c r="K19" i="4"/>
  <c r="N19" i="4" s="1"/>
  <c r="K20" i="4"/>
  <c r="N20" i="4" s="1"/>
  <c r="K21" i="4"/>
  <c r="N21" i="4" s="1"/>
  <c r="K22" i="4"/>
  <c r="N22" i="4" s="1"/>
  <c r="K23" i="4"/>
  <c r="N23" i="4" s="1"/>
  <c r="K24" i="4"/>
  <c r="N24" i="4" s="1"/>
  <c r="K25" i="4"/>
  <c r="N25" i="4" s="1"/>
  <c r="K26" i="4"/>
  <c r="N26" i="4" s="1"/>
  <c r="K27" i="4"/>
  <c r="N27" i="4" s="1"/>
  <c r="K28" i="4"/>
  <c r="N28" i="4" s="1"/>
  <c r="K29" i="4"/>
  <c r="N29" i="4" s="1"/>
  <c r="K30" i="4"/>
  <c r="N30" i="4" s="1"/>
  <c r="K31" i="4"/>
  <c r="N31" i="4" s="1"/>
  <c r="K32" i="4"/>
  <c r="N32" i="4" s="1"/>
  <c r="K33" i="4"/>
  <c r="N33" i="4" s="1"/>
  <c r="K34" i="4"/>
  <c r="N34" i="4" s="1"/>
  <c r="K35" i="4"/>
  <c r="N35" i="4" s="1"/>
  <c r="K36" i="4"/>
  <c r="N36" i="4" s="1"/>
  <c r="K37" i="4"/>
  <c r="N37" i="4" s="1"/>
  <c r="K38" i="4"/>
  <c r="N38" i="4" s="1"/>
  <c r="K39" i="4"/>
  <c r="N39" i="4" s="1"/>
  <c r="K40" i="4"/>
  <c r="N40" i="4" s="1"/>
  <c r="K41" i="4"/>
  <c r="N41" i="4" s="1"/>
  <c r="K42" i="4"/>
  <c r="N42" i="4" s="1"/>
  <c r="K43" i="4"/>
  <c r="N43" i="4" s="1"/>
  <c r="K44" i="4"/>
  <c r="N44" i="4" s="1"/>
  <c r="K45" i="4"/>
  <c r="N45" i="4" s="1"/>
  <c r="K46" i="4"/>
  <c r="N46" i="4" s="1"/>
  <c r="K47" i="4"/>
  <c r="N47" i="4" s="1"/>
  <c r="K48" i="4"/>
  <c r="N48" i="4" s="1"/>
  <c r="K49" i="4"/>
  <c r="N49" i="4" s="1"/>
  <c r="K50" i="4"/>
  <c r="N50" i="4" s="1"/>
  <c r="K51" i="4"/>
  <c r="N51" i="4" s="1"/>
  <c r="K52" i="4"/>
  <c r="N52" i="4" s="1"/>
  <c r="K53" i="4"/>
  <c r="N53" i="4" s="1"/>
  <c r="K54" i="4"/>
  <c r="N54" i="4" s="1"/>
  <c r="K55" i="4"/>
  <c r="N55" i="4" s="1"/>
  <c r="K56" i="4"/>
  <c r="N56" i="4" s="1"/>
  <c r="K57" i="4"/>
  <c r="N57" i="4" s="1"/>
  <c r="K58" i="4"/>
  <c r="N58" i="4" s="1"/>
  <c r="K59" i="4"/>
  <c r="N59" i="4" s="1"/>
  <c r="K60" i="4"/>
  <c r="N60" i="4" s="1"/>
  <c r="K61" i="4"/>
  <c r="N61" i="4" s="1"/>
  <c r="K62" i="4"/>
  <c r="K63" i="4"/>
  <c r="K64" i="4"/>
  <c r="K65" i="4"/>
  <c r="K66" i="4"/>
  <c r="K67" i="4"/>
  <c r="K68" i="4"/>
  <c r="K69" i="4"/>
  <c r="N69" i="4" s="1"/>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L3" i="4"/>
  <c r="M2" i="4"/>
  <c r="B18" i="2"/>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I14" i="2"/>
  <c r="N70" i="4" l="1"/>
  <c r="N62" i="4"/>
  <c r="N68" i="4"/>
  <c r="N73" i="4"/>
  <c r="N65" i="4"/>
  <c r="N66" i="4"/>
  <c r="N64" i="4"/>
  <c r="N67" i="4"/>
  <c r="N72" i="4"/>
  <c r="N71" i="4"/>
  <c r="N63" i="4"/>
  <c r="G41" i="4"/>
  <c r="G17" i="4"/>
  <c r="G42" i="4"/>
  <c r="G43" i="4"/>
  <c r="G73" i="4"/>
  <c r="G49" i="4"/>
  <c r="G59" i="4"/>
  <c r="G40" i="4"/>
  <c r="G24" i="4"/>
  <c r="G58" i="4"/>
  <c r="G28" i="4"/>
  <c r="G56" i="4"/>
  <c r="G16" i="4"/>
  <c r="G72" i="4"/>
  <c r="G57" i="4"/>
  <c r="G26" i="4"/>
  <c r="L54" i="4"/>
  <c r="G31" i="4"/>
  <c r="L46" i="4"/>
  <c r="L45" i="4"/>
  <c r="G15" i="4"/>
  <c r="L44" i="4"/>
  <c r="G71" i="4"/>
  <c r="G55" i="4"/>
  <c r="G23" i="4"/>
  <c r="L43" i="4"/>
  <c r="G69" i="4"/>
  <c r="G52" i="4"/>
  <c r="G39" i="4"/>
  <c r="G21" i="4"/>
  <c r="L38" i="4"/>
  <c r="G68" i="4"/>
  <c r="G51" i="4"/>
  <c r="G33" i="4"/>
  <c r="G20" i="4"/>
  <c r="L28" i="4"/>
  <c r="G64" i="4"/>
  <c r="G50" i="4"/>
  <c r="G32" i="4"/>
  <c r="G19" i="4"/>
  <c r="L64" i="4"/>
  <c r="L21" i="4"/>
  <c r="F73" i="4"/>
  <c r="F72" i="4"/>
  <c r="L71" i="4"/>
  <c r="F70" i="4"/>
  <c r="G70" i="4"/>
  <c r="L69" i="4"/>
  <c r="F68" i="4"/>
  <c r="F67" i="4"/>
  <c r="L67" i="4"/>
  <c r="F66" i="4"/>
  <c r="G66" i="4"/>
  <c r="F65" i="4"/>
  <c r="G65" i="4"/>
  <c r="F63" i="4"/>
  <c r="G63" i="4"/>
  <c r="F62" i="4"/>
  <c r="G62" i="4"/>
  <c r="F61" i="4"/>
  <c r="G61" i="4"/>
  <c r="F60" i="4"/>
  <c r="G60" i="4"/>
  <c r="F59" i="4"/>
  <c r="F58" i="4"/>
  <c r="F57" i="4"/>
  <c r="F56" i="4"/>
  <c r="F55" i="4"/>
  <c r="G54" i="4"/>
  <c r="L53" i="4"/>
  <c r="F53" i="4"/>
  <c r="F52" i="4"/>
  <c r="F51" i="4"/>
  <c r="F50" i="4"/>
  <c r="F49" i="4"/>
  <c r="F48" i="4"/>
  <c r="G48" i="4"/>
  <c r="F47" i="4"/>
  <c r="L47" i="4"/>
  <c r="F46" i="4"/>
  <c r="F45" i="4"/>
  <c r="F44" i="4"/>
  <c r="F42" i="4"/>
  <c r="L41" i="4"/>
  <c r="L40" i="4"/>
  <c r="F39" i="4"/>
  <c r="F38" i="4"/>
  <c r="L37" i="4"/>
  <c r="F37" i="4"/>
  <c r="L36" i="4"/>
  <c r="G36" i="4"/>
  <c r="G35" i="4"/>
  <c r="L35" i="4"/>
  <c r="G34" i="4"/>
  <c r="L34" i="4"/>
  <c r="L33" i="4"/>
  <c r="F32" i="4"/>
  <c r="F31" i="4"/>
  <c r="G30" i="4"/>
  <c r="L30" i="4"/>
  <c r="L29" i="4"/>
  <c r="F29" i="4"/>
  <c r="G27" i="4"/>
  <c r="L27" i="4"/>
  <c r="F26" i="4"/>
  <c r="G25" i="4"/>
  <c r="F25" i="4"/>
  <c r="L24" i="4"/>
  <c r="L23" i="4"/>
  <c r="G22" i="4"/>
  <c r="F22" i="4"/>
  <c r="F20" i="4"/>
  <c r="F19" i="4"/>
  <c r="F18" i="4"/>
  <c r="L18" i="4"/>
  <c r="F17" i="4"/>
  <c r="F16" i="4"/>
  <c r="F15" i="4"/>
  <c r="F14" i="4"/>
  <c r="G14" i="4"/>
  <c r="F13" i="4"/>
  <c r="G13" i="4"/>
  <c r="N12" i="4"/>
  <c r="N11" i="4"/>
  <c r="L10" i="4"/>
  <c r="L11" i="4"/>
  <c r="G12" i="4"/>
  <c r="F11" i="4"/>
  <c r="G11" i="4"/>
  <c r="F12" i="4"/>
  <c r="F10" i="4"/>
  <c r="G10" i="4"/>
  <c r="G3" i="1"/>
  <c r="G2" i="1"/>
  <c r="C18" i="2"/>
  <c r="M39" i="4" l="1"/>
  <c r="M16" i="4"/>
  <c r="M45" i="4"/>
  <c r="M21" i="4"/>
  <c r="M31" i="4"/>
  <c r="M32" i="4"/>
  <c r="M55" i="4"/>
  <c r="M64" i="4"/>
  <c r="M60" i="4"/>
  <c r="M38" i="4"/>
  <c r="M44" i="4"/>
  <c r="M15" i="4"/>
  <c r="M28" i="4"/>
  <c r="M46" i="4"/>
  <c r="M26" i="4"/>
  <c r="M20" i="4"/>
  <c r="M36" i="4"/>
  <c r="M57" i="4"/>
  <c r="M51" i="4"/>
  <c r="M12" i="4"/>
  <c r="M69" i="4"/>
  <c r="M73" i="4"/>
  <c r="M68" i="4"/>
  <c r="M33" i="4"/>
  <c r="M48" i="4"/>
  <c r="M65" i="4"/>
  <c r="M22" i="4"/>
  <c r="M23" i="4"/>
  <c r="M66" i="4"/>
  <c r="M71" i="4"/>
  <c r="M25" i="4"/>
  <c r="M63" i="4"/>
  <c r="M49" i="4"/>
  <c r="M14" i="4"/>
  <c r="M72" i="4"/>
  <c r="M42" i="4"/>
  <c r="M52" i="4"/>
  <c r="M53" i="4"/>
  <c r="M50" i="4"/>
  <c r="M59" i="4"/>
  <c r="M37" i="4"/>
  <c r="M54" i="4"/>
  <c r="M70" i="4"/>
  <c r="M58" i="4"/>
  <c r="M34" i="4"/>
  <c r="M61" i="4"/>
  <c r="M18" i="4"/>
  <c r="M24" i="4"/>
  <c r="M29" i="4"/>
  <c r="M35" i="4"/>
  <c r="M62" i="4"/>
  <c r="M41" i="4"/>
  <c r="M56" i="4"/>
  <c r="M19" i="4"/>
  <c r="M47" i="4"/>
  <c r="M27" i="4"/>
  <c r="M43" i="4"/>
  <c r="M13" i="4"/>
  <c r="M40" i="4"/>
  <c r="M67" i="4"/>
  <c r="M17" i="4"/>
  <c r="M30" i="4"/>
  <c r="M11" i="4"/>
  <c r="M10" i="4"/>
  <c r="C19" i="2"/>
  <c r="C20" i="2" l="1"/>
  <c r="C21" i="2" l="1"/>
  <c r="C22" i="2"/>
  <c r="C23" i="2" l="1"/>
  <c r="C24" i="2" l="1"/>
  <c r="C25" i="2" l="1"/>
  <c r="C26" i="2" l="1"/>
  <c r="C27" i="2" l="1"/>
  <c r="C28" i="2" l="1"/>
  <c r="C29" i="2" l="1"/>
  <c r="C30" i="2" l="1"/>
  <c r="C31" i="2" l="1"/>
  <c r="C32" i="2" l="1"/>
  <c r="C33" i="2" l="1"/>
  <c r="C34" i="2" l="1"/>
  <c r="C35" i="2" l="1"/>
  <c r="C36" i="2" l="1"/>
  <c r="C37" i="2" l="1"/>
  <c r="C38" i="2" l="1"/>
  <c r="C39" i="2" l="1"/>
  <c r="C40" i="2" l="1"/>
  <c r="C41" i="2" l="1"/>
  <c r="C42" i="2" l="1"/>
  <c r="C43" i="2" l="1"/>
  <c r="C44" i="2" l="1"/>
  <c r="C45" i="2" l="1"/>
  <c r="C46" i="2" l="1"/>
  <c r="C47" i="2" l="1"/>
  <c r="C48" i="2" l="1"/>
  <c r="C49" i="2" l="1"/>
  <c r="C50" i="2" l="1"/>
  <c r="C51" i="2" l="1"/>
  <c r="C52" i="2" l="1"/>
  <c r="C53" i="2" l="1"/>
  <c r="C54" i="2" l="1"/>
  <c r="C55" i="2" l="1"/>
  <c r="C56" i="2" l="1"/>
  <c r="C57" i="2" l="1"/>
  <c r="C58" i="2" l="1"/>
  <c r="C59" i="2" l="1"/>
  <c r="C60" i="2" l="1"/>
  <c r="C61" i="2" l="1"/>
  <c r="C62" i="2" l="1"/>
  <c r="C63" i="2" l="1"/>
  <c r="C64" i="2" l="1"/>
  <c r="C65" i="2" l="1"/>
  <c r="C66" i="2" l="1"/>
  <c r="C67" i="2" l="1"/>
  <c r="C68" i="2" l="1"/>
  <c r="C69" i="2" l="1"/>
  <c r="C70" i="2" l="1"/>
  <c r="C71" i="2" l="1"/>
  <c r="C72" i="2" l="1"/>
  <c r="C73" i="2" l="1"/>
  <c r="C74" i="2" l="1"/>
  <c r="C75" i="2" l="1"/>
  <c r="C76" i="2" l="1"/>
  <c r="C77" i="2" l="1"/>
  <c r="C78" i="2" l="1"/>
  <c r="C79" i="2" l="1"/>
  <c r="C80" i="2" l="1"/>
  <c r="C81" i="2" l="1"/>
  <c r="C82" i="2" l="1"/>
  <c r="C83" i="2" l="1"/>
  <c r="C84" i="2" l="1"/>
  <c r="C85" i="2" l="1"/>
  <c r="C86" i="2" l="1"/>
  <c r="C87" i="2" l="1"/>
  <c r="C88" i="2" l="1"/>
  <c r="C89" i="2" l="1"/>
  <c r="C90" i="2" l="1"/>
  <c r="C91" i="2" l="1"/>
  <c r="C92" i="2" l="1"/>
  <c r="C93" i="2" l="1"/>
  <c r="C94" i="2" l="1"/>
  <c r="C95" i="2" l="1"/>
  <c r="C96" i="2" l="1"/>
  <c r="C97" i="2" l="1"/>
  <c r="C98" i="2" l="1"/>
  <c r="C99" i="2" l="1"/>
  <c r="C100" i="2" l="1"/>
  <c r="C101" i="2" l="1"/>
  <c r="C102" i="2" l="1"/>
  <c r="C103" i="2" l="1"/>
  <c r="C104" i="2" l="1"/>
  <c r="C105" i="2" l="1"/>
  <c r="C106" i="2" l="1"/>
  <c r="C107" i="2" l="1"/>
  <c r="C108" i="2" l="1"/>
  <c r="C109" i="2" l="1"/>
  <c r="C110" i="2" l="1"/>
  <c r="C111" i="2" l="1"/>
  <c r="C112" i="2" l="1"/>
</calcChain>
</file>

<file path=xl/sharedStrings.xml><?xml version="1.0" encoding="utf-8"?>
<sst xmlns="http://schemas.openxmlformats.org/spreadsheetml/2006/main" count="475" uniqueCount="210">
  <si>
    <t>start. č.</t>
  </si>
  <si>
    <t>klub</t>
  </si>
  <si>
    <t>m/ž</t>
  </si>
  <si>
    <t>ročník</t>
  </si>
  <si>
    <t>věk</t>
  </si>
  <si>
    <t>kategorie</t>
  </si>
  <si>
    <t>IDENTIFIKAČNÍ ÚDAJE:</t>
  </si>
  <si>
    <t>Pořadatel:</t>
  </si>
  <si>
    <t>Kontakt na pořadatele:</t>
  </si>
  <si>
    <t>den.měsíc.rok</t>
  </si>
  <si>
    <t>Vyplňte základní identifikační údaje k závodu.</t>
  </si>
  <si>
    <r>
      <t>Pro správné fungování je potřeba vyplnit "</t>
    </r>
    <r>
      <rPr>
        <u/>
        <sz val="10"/>
        <color theme="1"/>
        <rFont val="Calibri"/>
        <family val="2"/>
        <charset val="238"/>
        <scheme val="minor"/>
      </rPr>
      <t>Název závodu</t>
    </r>
    <r>
      <rPr>
        <sz val="10"/>
        <color theme="1"/>
        <rFont val="Calibri"/>
        <family val="2"/>
        <charset val="238"/>
        <scheme val="minor"/>
      </rPr>
      <t>" a především "</t>
    </r>
    <r>
      <rPr>
        <u/>
        <sz val="10"/>
        <color theme="1"/>
        <rFont val="Calibri"/>
        <family val="2"/>
        <charset val="238"/>
        <scheme val="minor"/>
      </rPr>
      <t>Termín konání závodu</t>
    </r>
    <r>
      <rPr>
        <sz val="10"/>
        <color theme="1"/>
        <rFont val="Calibri"/>
        <family val="2"/>
        <charset val="238"/>
        <scheme val="minor"/>
      </rPr>
      <t>"!!!</t>
    </r>
  </si>
  <si>
    <t>příjmení jméno</t>
  </si>
  <si>
    <t>pořadí</t>
  </si>
  <si>
    <t>příjmení a jméno</t>
  </si>
  <si>
    <t>hod</t>
  </si>
  <si>
    <t>min</t>
  </si>
  <si>
    <t>sek</t>
  </si>
  <si>
    <t>čas</t>
  </si>
  <si>
    <t>Kdo?</t>
  </si>
  <si>
    <t>Proč?</t>
  </si>
  <si>
    <t>Jak na to?</t>
  </si>
  <si>
    <t>Co?</t>
  </si>
  <si>
    <t>Tento soubor je určen pořadatelům (nejenom běžeckých) závodů, kteří doposud nemají žádné šikovné udělátko, které by jim pomohlo s evidencí závodníků a zpracováním výsledků. A nebo možná nějaké mají, ale nejsou s ním zase až tak spokojeni.</t>
  </si>
  <si>
    <t xml:space="preserve">Nejdřív všechny zaregistrovat, pokud možno správně, bez překlepů a chybějících údajů např. o ročníku narození. Přitom ohlídat správné rozdělení do kategorií. Už jsou všichni? Tak honem na start ... </t>
  </si>
  <si>
    <t>A je po závodě. Běžci spokojeně odjíždějí, ale vás ještě čeká zpracovat celkové výsledky, přepsat je z papíru do počítače a uveřejnit či rozeslat tak, aby se všichni mohli nejpozději hned po víkendu dozvědět, jak vlastně dopadli.</t>
  </si>
  <si>
    <t>Jo, je to pěkná fuška! My to víme a buďte si jisti, že tuhle vaši práci a nadšení nezměrně obdivujeme a oceňujeme. Ale nechceme vás v tom nechat samotné. Proto jsme připravili tento soubor a doufám, že vám pomůže a usnadní práci při pořádání právě vašeho závodu.</t>
  </si>
  <si>
    <t>Jun</t>
  </si>
  <si>
    <t>40-49</t>
  </si>
  <si>
    <t>50-59</t>
  </si>
  <si>
    <t>19-34</t>
  </si>
  <si>
    <t>1. Index</t>
  </si>
  <si>
    <t>Začneme zvolna na listu "1. Index".</t>
  </si>
  <si>
    <t>Název závodu*:</t>
  </si>
  <si>
    <t>Zde vyplňte základní identifikační údaje o závodě.</t>
  </si>
  <si>
    <t>Povinná pole jsou "Název závodu" a "Termín konání závodu".</t>
  </si>
  <si>
    <t>Pole "Pořadatel" a "Kontakt na pořadatele" nejsou sice povinné, ale uvítáme jejich vyplnění v případě, že by bylo potřeba něco konzultovat či vyjasnit.</t>
  </si>
  <si>
    <t>I n s t r u k c e:</t>
  </si>
  <si>
    <t>K o n t r o l a:</t>
  </si>
  <si>
    <r>
      <rPr>
        <sz val="10"/>
        <color theme="1"/>
        <rFont val="Calibri"/>
        <family val="2"/>
        <charset val="238"/>
      </rPr>
      <t xml:space="preserve">• </t>
    </r>
    <r>
      <rPr>
        <sz val="10"/>
        <color theme="1"/>
        <rFont val="Calibri"/>
        <family val="2"/>
        <charset val="238"/>
        <scheme val="minor"/>
      </rPr>
      <t>Aby vše správně fungovalo, je potřeba nejprve správně vyplnit termín konání závodu na listu "</t>
    </r>
    <r>
      <rPr>
        <u/>
        <sz val="10"/>
        <color theme="1"/>
        <rFont val="Calibri"/>
        <family val="2"/>
        <charset val="238"/>
        <scheme val="minor"/>
      </rPr>
      <t>1. Index</t>
    </r>
    <r>
      <rPr>
        <sz val="10"/>
        <color theme="1"/>
        <rFont val="Calibri"/>
        <family val="2"/>
        <charset val="238"/>
        <scheme val="minor"/>
      </rPr>
      <t>"!</t>
    </r>
  </si>
  <si>
    <t>• Ve výchozí podobě jsou kategorie předvyplněné podle pravidel Jihočeského běžeckého poháru na rok 2016.</t>
  </si>
  <si>
    <t>M kategorie</t>
  </si>
  <si>
    <t>Z kategorie</t>
  </si>
  <si>
    <r>
      <t xml:space="preserve">• Do sloupečků "M </t>
    </r>
    <r>
      <rPr>
        <u/>
        <sz val="10"/>
        <color theme="1"/>
        <rFont val="Calibri"/>
        <family val="2"/>
        <charset val="238"/>
        <scheme val="minor"/>
      </rPr>
      <t>kategorie</t>
    </r>
    <r>
      <rPr>
        <sz val="10"/>
        <color theme="1"/>
        <rFont val="Calibri"/>
        <family val="2"/>
        <charset val="238"/>
        <scheme val="minor"/>
      </rPr>
      <t>" a "Z kategorie" vyplňte podle pohlaví a ročníku/věku označení kategorie závodu.</t>
    </r>
  </si>
  <si>
    <t>muži</t>
  </si>
  <si>
    <t>ženy</t>
  </si>
  <si>
    <t>Pokud preferujete jiné rozdělení, zadané hodnoty jednoduše přepište.</t>
  </si>
  <si>
    <t>Než se do toho pustíte:</t>
  </si>
  <si>
    <t>Aktuálně zbývá ještě nevyplněno:</t>
  </si>
  <si>
    <t>• Důrazně doporučujeme vyplnit kategorie ve všech řádcích!</t>
  </si>
  <si>
    <t>Termín závodu*:</t>
  </si>
  <si>
    <t>(preferujeme "blbuvzdorné" označení 18-39, 40-49, atd., ale může být i klasika v podobě A, B, C ...)</t>
  </si>
  <si>
    <t>2. Kategorie</t>
  </si>
  <si>
    <t>V listu "2. Kategorie" je potřeba definovat jednotlivé kategorie, které jsou pro závod vypsány.</t>
  </si>
  <si>
    <t>Kategorie se vyplňují podle ročníků narození resp. věku dosaženého v aktuálním kalendářním roce.</t>
  </si>
  <si>
    <t>Kategorie se definují zvlášť pro muže a zvlášť pro ženy.</t>
  </si>
  <si>
    <t>Označení kategorií je čistě na vás. My preferujeme více popisné označení (např. 19-34 pro kategorii 19 až 34 let), nicméně můžete použít i klasické značení pomocí písmen A, B, C ... nebo slovní označení (např. mladí, staří ...). Zkrátka žádné omezení tady neplatí.</t>
  </si>
  <si>
    <t>Ve výchozím nastavení jsou předvyplněné kategorie podle pravidel Jihočeského běžeckého poháru na rok 2016. Pokud chcete jiné rozdělení, zadané hodnoty jednoduše přepište.</t>
  </si>
  <si>
    <t>3. REGISTRACE</t>
  </si>
  <si>
    <t>Identifikační údaje závodu a rozdělení do kategorií si můžete (a my to tak i doporučujeme) v klidu vyplnit v předstihu. Pokud máte, můžete se směle pustit do registrace na závod.</t>
  </si>
  <si>
    <t>Je to jednoduché. Co řádek, to jednotlivý běžec či běžkyně. Postupně pro něj vyplníte:</t>
  </si>
  <si>
    <t xml:space="preserve"> - přidělené startovní číslo   (*povinný údaj)</t>
  </si>
  <si>
    <t xml:space="preserve"> - příjmení a jméno (*povinný údaj)</t>
  </si>
  <si>
    <t xml:space="preserve"> - ročník narození   (*povinný údaj)</t>
  </si>
  <si>
    <t xml:space="preserve"> - klubovou příslušnost, bydliště nebo jinou identifikaci ... a nebo taky nic (není povinné)</t>
  </si>
  <si>
    <t xml:space="preserve"> - pohlaví M nebo Z  (*povinný údaj)</t>
  </si>
  <si>
    <t>4 .   V Ý S L E D K O V Á   L I S T I N A</t>
  </si>
  <si>
    <t>2 .   K A T E G O R I E</t>
  </si>
  <si>
    <t>3.   R E G I S T R A C E</t>
  </si>
  <si>
    <t>• Vyplňte startovní číslo, jméno, ročník, klub a pohlaví závodníka.</t>
  </si>
  <si>
    <r>
      <t xml:space="preserve">• Pokud jsou správně vyplněny </t>
    </r>
    <r>
      <rPr>
        <u/>
        <sz val="10"/>
        <color theme="1"/>
        <rFont val="Calibri"/>
        <family val="2"/>
        <charset val="238"/>
        <scheme val="minor"/>
      </rPr>
      <t>Identifikační údaje</t>
    </r>
    <r>
      <rPr>
        <sz val="10"/>
        <color theme="1"/>
        <rFont val="Calibri"/>
        <family val="2"/>
        <charset val="238"/>
        <scheme val="minor"/>
      </rPr>
      <t xml:space="preserve"> a </t>
    </r>
    <r>
      <rPr>
        <u/>
        <sz val="10"/>
        <color theme="1"/>
        <rFont val="Calibri"/>
        <family val="2"/>
        <charset val="238"/>
        <scheme val="minor"/>
      </rPr>
      <t>Definice kategorií</t>
    </r>
    <r>
      <rPr>
        <sz val="10"/>
        <color theme="1"/>
        <rFont val="Calibri"/>
        <family val="2"/>
        <charset val="238"/>
        <scheme val="minor"/>
      </rPr>
      <t>, doplní se automaticky kategorie.</t>
    </r>
  </si>
  <si>
    <t>Tabulka je připravena pro registraci 300 běžců. Pokud náhodou očekáváte hojnější účast, kontaktujte nás, tabulku vám rádi rozšíříme.</t>
  </si>
  <si>
    <t>kontrola duplicit</t>
  </si>
  <si>
    <r>
      <t xml:space="preserve">• Startovní číslo se může vyskytovat </t>
    </r>
    <r>
      <rPr>
        <sz val="10"/>
        <color theme="1"/>
        <rFont val="Calibri"/>
        <family val="2"/>
        <charset val="238"/>
        <scheme val="minor"/>
      </rPr>
      <t>pouze jednou! Kontrola případných duplicit je posledním sloupci.</t>
    </r>
  </si>
  <si>
    <t>Pozor! Při registraci se provádí kontrola duplicity startovního čísla! Jedno startovní číslo se může vyskytovat ve startovní listině pouze jednou, nikdy ne víckrát!</t>
  </si>
  <si>
    <t>poř. kat.</t>
  </si>
  <si>
    <t>• Vyplňte startovní číslo a dosažený čas ve formě hodiny, minuty, sekundy.</t>
  </si>
  <si>
    <t>• Pokud jste správně provedli všechny předchozí kroky (Identifikační údaje, Kategorie, Registrace), vše ostatní se doplní automaticky.</t>
  </si>
  <si>
    <t>Předpoklady</t>
  </si>
  <si>
    <t xml:space="preserve">Pozor! Soubor a všechny jeho funkce jsou postaveny a otestovány na verzi Microsoft Excel 2010 a novější. Pokud máte k dispozici starší verzi, nemůžeme garantovat 100%-ní funkčnost. </t>
  </si>
  <si>
    <t>4. VYSLEDKY</t>
  </si>
  <si>
    <t>Pokud máte správně zaregistrováno, zbývá už jen málo.</t>
  </si>
  <si>
    <t>V cíli si zapisujte pořadí, startovní číslo a dosažený čas. Tyto údaje pak doplňte do tabulky "4. VYSLEDKY". Na základě startovního čísla z registrací se automaticky vyplní jméno, ročník, klub, kategorie a také se vypočítá pořadí v kategorii.</t>
  </si>
  <si>
    <t>Ahoj! Jsme Jihočeský klub maratonců, z.s. a pořádáme již několik let Jihočeský běžecký pohár, celoroční sérii závodů po celých Jižních Čechách. Kontakty na nás najdete na www.jihoceskybezeckypohar.cz.</t>
  </si>
  <si>
    <t xml:space="preserve">Znáte to ... Pořádáte závody už dlouho, ale v posledních letech chodí čím dál tím víc lidí. Ne, že by to nebylo fajn ... ale je s tím daleko víc práce, možná i dřiny, dalo by se říct. </t>
  </si>
  <si>
    <t>... protože za chvíli jsou v cíli první rychlíci. Honem zapisovat pořadí, startovní čísla, časy ... a pak si to vzít, seřadit, udělat rychle alespoň medailové pořadí celkem i po kategoriích a vyhlásit výsledky.</t>
  </si>
  <si>
    <t>A teď vám ukážeme, jak na to. Půjdeme pěkně postupně krok po kroku. Pozor! Správná funkcionalita jednotlivých kroků (např. registrace) závisí na správném zpracování kroků předchozích. Proto vřele nedoporučujeme přístup typu "to dodělám potom ...". Zkrátka nejprve úplně dokončete jeden krok a pak teprve pokračujte dál.</t>
  </si>
  <si>
    <t>Tabulka pokrývá věkové rozpětí od 6 do 100 let a to by mělo na 99,9% stačit. Důrazně doporučujeme pečlivě a kompletně vyplnit kategorie u všech řádků resp. ročníků narození pro případ, že by se náhodou dostavil mladý supertalent nebo čiperný kmet.</t>
  </si>
  <si>
    <t>Registrace je klíčkový krok. Od jejího správného vyplnění se následně odvíjí správné zpracování výsledků. Snažte se proto, i přes fofr a zmatek, který leckdy při registracích panuje, vyplnit vše správně a hlavně kompletně! A jak na to?</t>
  </si>
  <si>
    <t>Není potřeba vyplňovat kategorii. Ta se vyplní sama automaticky na základě ročníku narození, pakliže jste správně definovali kategorie o krok dříve.</t>
  </si>
  <si>
    <t>check čas</t>
  </si>
  <si>
    <t>Problémy</t>
  </si>
  <si>
    <t>Něco nefunguje? Nevíte si rady? Neva ... zkuste nám napsat zprávu na facebookové stránky Jihočeského klubu maratonců. Pokud to půjde, nenecháme vás ve štychu.</t>
  </si>
  <si>
    <t xml:space="preserve">Běh na Kleť </t>
  </si>
  <si>
    <t>60+</t>
  </si>
  <si>
    <t>19-39</t>
  </si>
  <si>
    <t>35-49</t>
  </si>
  <si>
    <t>50+</t>
  </si>
  <si>
    <t>Mikolášek Arnošt</t>
  </si>
  <si>
    <t>Nákří</t>
  </si>
  <si>
    <t>M</t>
  </si>
  <si>
    <t>Ždárský postrach</t>
  </si>
  <si>
    <t>Meisl Jan</t>
  </si>
  <si>
    <t>JKM</t>
  </si>
  <si>
    <t>Pinl Michal</t>
  </si>
  <si>
    <t>Teplý Ondřej</t>
  </si>
  <si>
    <t>SK Zelí Roudné</t>
  </si>
  <si>
    <t>Meisl Petra</t>
  </si>
  <si>
    <t>Z</t>
  </si>
  <si>
    <t>Hronová Božena</t>
  </si>
  <si>
    <t>Šu-Tri</t>
  </si>
  <si>
    <t>Kutláková Eva</t>
  </si>
  <si>
    <t>Dolní Dvořiště</t>
  </si>
  <si>
    <t>Bláha Jan</t>
  </si>
  <si>
    <t>AK Krioměříž</t>
  </si>
  <si>
    <t>SK Babice</t>
  </si>
  <si>
    <t>Vogelová Alena</t>
  </si>
  <si>
    <t>Jakub Mikoláš</t>
  </si>
  <si>
    <t>Fakt Abstinenti</t>
  </si>
  <si>
    <t>Jandus Tomáš</t>
  </si>
  <si>
    <t>Profant Vladimír</t>
  </si>
  <si>
    <t>Dinos TT</t>
  </si>
  <si>
    <t>Jaukerová Martina</t>
  </si>
  <si>
    <t>Ta Kleť</t>
  </si>
  <si>
    <t>Mikeš Jaromír</t>
  </si>
  <si>
    <t>Lolacher Tomáš</t>
  </si>
  <si>
    <t>Havlíček Ivo</t>
  </si>
  <si>
    <t>Lánov Krkonoše</t>
  </si>
  <si>
    <t>Červený Petr</t>
  </si>
  <si>
    <t>Gregor Jan</t>
  </si>
  <si>
    <t>ČB</t>
  </si>
  <si>
    <t>Toman Robert</t>
  </si>
  <si>
    <t>Bohumilice</t>
  </si>
  <si>
    <t>Kovář Jan</t>
  </si>
  <si>
    <t>ST132</t>
  </si>
  <si>
    <t>Hruška Luděk</t>
  </si>
  <si>
    <t>Zodererová Václava</t>
  </si>
  <si>
    <t>Sokol Žižkov Praha</t>
  </si>
  <si>
    <t>Viskotová Alesja</t>
  </si>
  <si>
    <t>Velešín</t>
  </si>
  <si>
    <t>Zoderer Josef</t>
  </si>
  <si>
    <t>Praha</t>
  </si>
  <si>
    <t>Jauker Milan</t>
  </si>
  <si>
    <t>Tučková Jana</t>
  </si>
  <si>
    <t>Trisk ČB</t>
  </si>
  <si>
    <t>Krejčí Petr</t>
  </si>
  <si>
    <t>Běž kleť</t>
  </si>
  <si>
    <t>Bělka Jakub</t>
  </si>
  <si>
    <t>Běž a buď</t>
  </si>
  <si>
    <t>Stach Michal</t>
  </si>
  <si>
    <t>Jašarov Zdeněk</t>
  </si>
  <si>
    <t>JBD</t>
  </si>
  <si>
    <t>Kadoch Michal</t>
  </si>
  <si>
    <t>SKI Klub Strakonice</t>
  </si>
  <si>
    <t>Sokol ČB</t>
  </si>
  <si>
    <t>Horáček Stanislav</t>
  </si>
  <si>
    <t>Orel Studenec</t>
  </si>
  <si>
    <t>Černá Lenka</t>
  </si>
  <si>
    <t>SK Libnič</t>
  </si>
  <si>
    <t>Černý Vitězslav</t>
  </si>
  <si>
    <t>Fiala Tomáš</t>
  </si>
  <si>
    <t>Tým Kleť</t>
  </si>
  <si>
    <t>Bláha Jakub</t>
  </si>
  <si>
    <t>Lexa Jiří</t>
  </si>
  <si>
    <t>JBP</t>
  </si>
  <si>
    <t>Voráček Karel</t>
  </si>
  <si>
    <t>Cyklo Velešín</t>
  </si>
  <si>
    <t>Stejskal Ladislav</t>
  </si>
  <si>
    <t>SK Čtyři Dvory ČB</t>
  </si>
  <si>
    <t>Klimeš Petr</t>
  </si>
  <si>
    <t>Šimek Vladislav</t>
  </si>
  <si>
    <t>Reso</t>
  </si>
  <si>
    <t>Rokos Ivan</t>
  </si>
  <si>
    <t>TJ Jiskra Třeboň</t>
  </si>
  <si>
    <t>Dokulilová Ludmila</t>
  </si>
  <si>
    <t>Klub maratonců</t>
  </si>
  <si>
    <t>Fialová Irena</t>
  </si>
  <si>
    <t>tým dejvid</t>
  </si>
  <si>
    <t>Vokálová Aneta</t>
  </si>
  <si>
    <t>týmkleť</t>
  </si>
  <si>
    <t>Mach Milan</t>
  </si>
  <si>
    <t>Šu-Tri Prachatice</t>
  </si>
  <si>
    <t>Voldřich Petr</t>
  </si>
  <si>
    <t>Michalov</t>
  </si>
  <si>
    <t>Lisičan Jiří</t>
  </si>
  <si>
    <t>ČK</t>
  </si>
  <si>
    <t>Jančuch Jerguš</t>
  </si>
  <si>
    <t>týmdejvid</t>
  </si>
  <si>
    <t>Jančuchová Jitka</t>
  </si>
  <si>
    <t>Hommer Roman</t>
  </si>
  <si>
    <t>Team Kleť</t>
  </si>
  <si>
    <t>Sperling Petr</t>
  </si>
  <si>
    <t>Ráfl Karel</t>
  </si>
  <si>
    <t>Lovětín</t>
  </si>
  <si>
    <t>Pexa Martin</t>
  </si>
  <si>
    <t>Uhlířová Miroslava</t>
  </si>
  <si>
    <t>Tábor</t>
  </si>
  <si>
    <t>Nevoral Jiří</t>
  </si>
  <si>
    <t>Toman Martin</t>
  </si>
  <si>
    <t>Kopáček Pevel</t>
  </si>
  <si>
    <t>Bežerovice</t>
  </si>
  <si>
    <t>Vorlová Dana</t>
  </si>
  <si>
    <t>Relax Běhny</t>
  </si>
  <si>
    <t>Vorel Michal</t>
  </si>
  <si>
    <t>Orlando Bananas</t>
  </si>
  <si>
    <t>Somogi Daniel</t>
  </si>
  <si>
    <t>Třeboň</t>
  </si>
  <si>
    <t>Macoun Jan</t>
  </si>
  <si>
    <t>Šimek Miroslav</t>
  </si>
  <si>
    <t>TC Dvořák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</si>
</sst>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quot; řádků&quot;"/>
    <numFmt numFmtId="165" formatCode="[h]:mm:ss;@"/>
    <numFmt numFmtId="166" formatCode="0&quot;.&quot;"/>
  </numFmts>
  <fonts count="13"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2"/>
      <color theme="1"/>
      <name val="Calibri"/>
      <family val="2"/>
      <charset val="238"/>
      <scheme val="minor"/>
    </font>
    <font>
      <u/>
      <sz val="10"/>
      <color theme="1"/>
      <name val="Calibri"/>
      <family val="2"/>
      <charset val="238"/>
      <scheme val="minor"/>
    </font>
    <font>
      <b/>
      <sz val="10"/>
      <name val="Calibri"/>
      <family val="2"/>
      <charset val="238"/>
      <scheme val="minor"/>
    </font>
    <font>
      <sz val="10"/>
      <color theme="0"/>
      <name val="Calibri"/>
      <family val="2"/>
      <charset val="238"/>
      <scheme val="minor"/>
    </font>
    <font>
      <b/>
      <sz val="10"/>
      <color theme="1"/>
      <name val="Calibri"/>
      <family val="2"/>
      <charset val="238"/>
      <scheme val="minor"/>
    </font>
    <font>
      <b/>
      <sz val="10"/>
      <color theme="0"/>
      <name val="Calibri"/>
      <family val="2"/>
      <charset val="238"/>
      <scheme val="minor"/>
    </font>
    <font>
      <u/>
      <sz val="10"/>
      <color theme="10"/>
      <name val="Calibri"/>
      <family val="2"/>
      <charset val="238"/>
      <scheme val="minor"/>
    </font>
    <font>
      <sz val="10"/>
      <color theme="1"/>
      <name val="Calibri"/>
      <family val="2"/>
      <charset val="238"/>
    </font>
    <font>
      <b/>
      <sz val="10"/>
      <color theme="1" tint="0.499984740745262"/>
      <name val="Calibri"/>
      <family val="2"/>
      <charset val="238"/>
      <scheme val="minor"/>
    </font>
    <font>
      <sz val="8"/>
      <color theme="0" tint="-0.34998626667073579"/>
      <name val="Calibri"/>
      <family val="2"/>
      <charset val="238"/>
      <scheme val="minor"/>
    </font>
  </fonts>
  <fills count="11">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right/>
      <top/>
      <bottom style="hair">
        <color theme="0"/>
      </bottom>
      <diagonal/>
    </border>
    <border>
      <left/>
      <right/>
      <top style="hair">
        <color theme="0"/>
      </top>
      <bottom style="hair">
        <color theme="0"/>
      </bottom>
      <diagonal/>
    </border>
    <border>
      <left/>
      <right/>
      <top style="hair">
        <color theme="0"/>
      </top>
      <bottom/>
      <diagonal/>
    </border>
    <border>
      <left/>
      <right/>
      <top style="hair">
        <color theme="0"/>
      </top>
      <bottom style="thin">
        <color auto="1"/>
      </bottom>
      <diagonal/>
    </border>
    <border>
      <left/>
      <right/>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style="thick">
        <color theme="0"/>
      </left>
      <right/>
      <top/>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xf>
    <xf numFmtId="0" fontId="3" fillId="0" borderId="0" xfId="0" applyFont="1" applyAlignment="1">
      <alignment horizontal="right"/>
    </xf>
    <xf numFmtId="14" fontId="3" fillId="0" borderId="0" xfId="0" applyNumberFormat="1" applyFont="1" applyAlignment="1">
      <alignment horizontal="right"/>
    </xf>
    <xf numFmtId="0" fontId="1" fillId="3" borderId="0" xfId="0" applyFont="1" applyFill="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5" fillId="5" borderId="5" xfId="0" applyFont="1" applyFill="1" applyBorder="1" applyAlignment="1" applyProtection="1">
      <alignment horizontal="left" vertical="top"/>
      <protection locked="0"/>
    </xf>
    <xf numFmtId="0" fontId="1" fillId="7" borderId="0" xfId="0" applyFont="1" applyFill="1" applyAlignment="1">
      <alignment horizontal="center"/>
    </xf>
    <xf numFmtId="0" fontId="2" fillId="6" borderId="0" xfId="0" applyFont="1" applyFill="1" applyAlignment="1" applyProtection="1">
      <alignment horizontal="center"/>
      <protection locked="0"/>
    </xf>
    <xf numFmtId="0" fontId="2" fillId="6" borderId="0" xfId="0" applyFont="1" applyFill="1" applyProtection="1">
      <protection locked="0"/>
    </xf>
    <xf numFmtId="0" fontId="1" fillId="7" borderId="0" xfId="0" applyFont="1" applyFill="1"/>
    <xf numFmtId="0" fontId="1" fillId="0" borderId="0" xfId="0" applyFont="1" applyAlignment="1">
      <alignment horizontal="left" vertical="top" indent="1"/>
    </xf>
    <xf numFmtId="0" fontId="1" fillId="0" borderId="0" xfId="0" applyFont="1" applyAlignment="1">
      <alignment horizontal="center" vertical="top"/>
    </xf>
    <xf numFmtId="0" fontId="11" fillId="0" borderId="0" xfId="0" applyFont="1" applyAlignment="1">
      <alignment vertical="top"/>
    </xf>
    <xf numFmtId="0" fontId="2" fillId="0" borderId="0" xfId="0" applyFont="1" applyAlignment="1">
      <alignment horizontal="center" vertical="top"/>
    </xf>
    <xf numFmtId="0" fontId="1" fillId="7" borderId="0" xfId="0" applyFont="1" applyFill="1" applyAlignment="1">
      <alignment horizontal="center" vertical="top"/>
    </xf>
    <xf numFmtId="0" fontId="5" fillId="4" borderId="0" xfId="0" applyFont="1" applyFill="1" applyAlignment="1" applyProtection="1">
      <alignment horizontal="center" vertical="top"/>
      <protection locked="0"/>
    </xf>
    <xf numFmtId="0" fontId="7" fillId="4" borderId="0" xfId="0" applyFont="1" applyFill="1" applyAlignment="1" applyProtection="1">
      <alignment horizontal="center" vertical="top"/>
      <protection locked="0"/>
    </xf>
    <xf numFmtId="0" fontId="12" fillId="0" borderId="0" xfId="0" applyFont="1" applyAlignment="1">
      <alignment horizontal="center" vertical="top"/>
    </xf>
    <xf numFmtId="164" fontId="1" fillId="0" borderId="0" xfId="0" applyNumberFormat="1" applyFont="1" applyAlignment="1">
      <alignment horizontal="left" vertical="top"/>
    </xf>
    <xf numFmtId="14" fontId="5" fillId="5" borderId="5" xfId="0" applyNumberFormat="1" applyFont="1" applyFill="1" applyBorder="1" applyAlignment="1" applyProtection="1">
      <alignment horizontal="left" vertical="top"/>
      <protection locked="0"/>
    </xf>
    <xf numFmtId="0" fontId="12" fillId="0" borderId="0" xfId="0" applyFont="1" applyAlignment="1">
      <alignment horizontal="left" vertical="top"/>
    </xf>
    <xf numFmtId="0" fontId="9" fillId="8" borderId="0" xfId="1" applyFill="1" applyAlignment="1">
      <alignment horizontal="center" vertical="top"/>
    </xf>
    <xf numFmtId="0" fontId="8" fillId="8" borderId="0" xfId="0" applyFont="1" applyFill="1" applyAlignment="1">
      <alignment horizontal="center" vertical="top"/>
    </xf>
    <xf numFmtId="0" fontId="1" fillId="8" borderId="0" xfId="0" applyFont="1" applyFill="1" applyAlignment="1">
      <alignment horizontal="center" vertical="top"/>
    </xf>
    <xf numFmtId="0" fontId="9" fillId="8" borderId="0" xfId="1" applyFill="1" applyBorder="1" applyAlignment="1">
      <alignment horizontal="center" vertical="top"/>
    </xf>
    <xf numFmtId="0" fontId="1" fillId="6" borderId="0" xfId="0" applyFont="1" applyFill="1" applyAlignment="1">
      <alignment horizontal="justify" vertical="top" wrapText="1"/>
    </xf>
    <xf numFmtId="0" fontId="1" fillId="0" borderId="0" xfId="0" applyFont="1" applyAlignment="1">
      <alignment horizontal="justify" vertical="top" wrapText="1"/>
    </xf>
    <xf numFmtId="0" fontId="1" fillId="3" borderId="0" xfId="0" applyFont="1" applyFill="1" applyAlignment="1">
      <alignment horizontal="left"/>
    </xf>
    <xf numFmtId="165" fontId="7" fillId="7" borderId="0" xfId="0" applyNumberFormat="1" applyFont="1" applyFill="1" applyAlignment="1">
      <alignment horizontal="center"/>
    </xf>
    <xf numFmtId="0" fontId="7" fillId="0" borderId="0" xfId="0" applyFont="1" applyAlignment="1">
      <alignment horizontal="center"/>
    </xf>
    <xf numFmtId="166" fontId="1" fillId="7" borderId="0" xfId="0" applyNumberFormat="1" applyFont="1" applyFill="1" applyAlignment="1">
      <alignment horizontal="center"/>
    </xf>
    <xf numFmtId="0" fontId="1" fillId="6" borderId="0" xfId="0" applyFont="1" applyFill="1" applyAlignment="1" applyProtection="1">
      <alignment horizontal="center"/>
      <protection locked="0"/>
    </xf>
    <xf numFmtId="0" fontId="1" fillId="7" borderId="0" xfId="0" applyFont="1" applyFill="1" applyAlignment="1">
      <alignment horizontal="left"/>
    </xf>
    <xf numFmtId="0" fontId="1" fillId="6" borderId="6"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6" fillId="9" borderId="15" xfId="0" applyFont="1" applyFill="1" applyBorder="1" applyAlignment="1">
      <alignment horizontal="center"/>
    </xf>
    <xf numFmtId="0" fontId="6" fillId="10" borderId="15" xfId="0" applyFont="1" applyFill="1" applyBorder="1" applyAlignment="1">
      <alignment horizontal="center"/>
    </xf>
    <xf numFmtId="0" fontId="2" fillId="5" borderId="0" xfId="0" applyFont="1" applyFill="1" applyAlignment="1" applyProtection="1">
      <alignment horizontal="left" vertical="top"/>
      <protection locked="0"/>
    </xf>
    <xf numFmtId="0" fontId="2" fillId="5" borderId="5" xfId="0" applyFont="1" applyFill="1" applyBorder="1" applyAlignment="1" applyProtection="1">
      <alignment horizontal="left" vertical="top"/>
      <protection locked="0"/>
    </xf>
    <xf numFmtId="14" fontId="3" fillId="0" borderId="0" xfId="0" applyNumberFormat="1" applyFont="1" applyAlignment="1">
      <alignment horizontal="right"/>
    </xf>
  </cellXfs>
  <cellStyles count="2">
    <cellStyle name="Hypertextový odkaz" xfId="1" builtinId="8" customBuiltin="1"/>
    <cellStyle name="Normální" xfId="0" builtinId="0"/>
  </cellStyles>
  <dxfs count="49">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rgb="FFC00000"/>
        </patternFill>
      </fill>
      <alignment horizontal="center" vertical="bottom" textRotation="0" wrapText="0" indent="0"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6" tint="-0.499984740745262"/>
        <name val="Calibri"/>
        <scheme val="minor"/>
      </font>
    </dxf>
    <dxf>
      <font>
        <b val="0"/>
        <i val="0"/>
        <strike val="0"/>
        <condense val="0"/>
        <extend val="0"/>
        <outline val="0"/>
        <shadow val="0"/>
        <u val="none"/>
        <vertAlign val="baseline"/>
        <sz val="10"/>
        <color theme="1"/>
        <name val="Calibri"/>
        <scheme val="minor"/>
      </font>
    </dxf>
    <dxf>
      <font>
        <color theme="0"/>
      </font>
      <fill>
        <patternFill>
          <bgColor theme="0" tint="-0.24994659260841701"/>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ont>
        <b/>
        <i val="0"/>
        <strike val="0"/>
        <condense val="0"/>
        <extend val="0"/>
        <outline val="0"/>
        <shadow val="0"/>
        <u val="none"/>
        <vertAlign val="baseline"/>
        <sz val="10"/>
        <color theme="1"/>
        <name val="Calibri"/>
        <scheme val="minor"/>
      </font>
      <fill>
        <patternFill patternType="solid">
          <fgColor indexed="64"/>
          <bgColor theme="6" tint="0.79998168889431442"/>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horizontal style="thin">
          <color rgb="FFDFE3E8"/>
        </horizontal>
      </border>
    </dxf>
  </dxfs>
  <tableStyles count="1" defaultTableStyle="TableStyleMedium2" defaultPivotStyle="PivotStyleLight16">
    <tableStyle name="Grey" pivot="0" count="7" xr9:uid="{00000000-0011-0000-FFFF-FFFF00000000}">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s>
  <colors>
    <mruColors>
      <color rgb="FFF6E7E6"/>
      <color rgb="FFDFE3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17:E112" totalsRowShown="0" headerRowDxfId="37" dataDxfId="36">
  <autoFilter ref="B17:E112" xr:uid="{00000000-0009-0000-0100-000001000000}"/>
  <tableColumns count="4">
    <tableColumn id="2" xr3:uid="{00000000-0010-0000-0000-000002000000}" name="ročník" dataDxfId="35">
      <calculatedColumnFormula>IF(ISBLANK('1. Index'!$C$13),"-",IF(B17="ročník",YEAR('1. Index'!$C$13)-6,B17-1))</calculatedColumnFormula>
    </tableColumn>
    <tableColumn id="3" xr3:uid="{00000000-0010-0000-0000-000003000000}" name="věk" dataDxfId="34">
      <calculatedColumnFormula>IF(Tabulka1[[#This Row],[ročník]]="-","-",YEAR(TODAY())-B18)</calculatedColumnFormula>
    </tableColumn>
    <tableColumn id="4" xr3:uid="{00000000-0010-0000-0000-000004000000}" name="M kategorie" dataDxfId="33"/>
    <tableColumn id="5" xr3:uid="{00000000-0010-0000-0000-000005000000}" name="Z kategorie" dataDxfId="32"/>
  </tableColumns>
  <tableStyleInfo name="Grey"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B9:H309" totalsRowShown="0" headerRowDxfId="28" dataDxfId="27">
  <tableColumns count="7">
    <tableColumn id="1" xr3:uid="{00000000-0010-0000-0100-000001000000}" name="start. č." dataDxfId="26"/>
    <tableColumn id="2" xr3:uid="{00000000-0010-0000-0100-000002000000}" name="příjmení jméno" dataDxfId="25"/>
    <tableColumn id="3" xr3:uid="{00000000-0010-0000-0100-000003000000}" name="ročník" dataDxfId="24"/>
    <tableColumn id="4" xr3:uid="{00000000-0010-0000-0100-000004000000}" name="klub" dataDxfId="23"/>
    <tableColumn id="5" xr3:uid="{00000000-0010-0000-0100-000005000000}" name="m/ž" dataDxfId="22"/>
    <tableColumn id="6" xr3:uid="{00000000-0010-0000-0100-000006000000}" name="kategorie" dataDxfId="21">
      <calculatedColumnFormula>IF(ISBLANK('1. Index'!$C$13),"-",IF(Tabulka2[[#This Row],[m/ž]]="M",VLOOKUP(Tabulka2[[#This Row],[ročník]],'2. Kategorie'!B:E,3,0),IF(Tabulka2[[#This Row],[m/ž]]="Z",VLOOKUP(Tabulka2[[#This Row],[ročník]],'2. Kategorie'!B:E,4,0),"?")))</calculatedColumnFormula>
    </tableColumn>
    <tableColumn id="7" xr3:uid="{00000000-0010-0000-0100-000007000000}" name="kontrola duplicit" dataDxfId="20">
      <calculatedColumnFormula>IF(COUNTIFS(Tabulka2[start. č.],Tabulka2[[#This Row],[start. č.]])&gt;1,"duplicita!","ok")</calculatedColumnFormula>
    </tableColumn>
  </tableColumns>
  <tableStyleInfo name="Grey"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ulka4" displayName="Tabulka4" ref="B9:N309" totalsRowShown="0" headerRowDxfId="14" dataDxfId="13">
  <tableColumns count="13">
    <tableColumn id="1" xr3:uid="{00000000-0010-0000-0200-000001000000}" name="pořadí" dataDxfId="12"/>
    <tableColumn id="2" xr3:uid="{00000000-0010-0000-0200-000002000000}" name="start. č." dataDxfId="11"/>
    <tableColumn id="3" xr3:uid="{00000000-0010-0000-0200-000003000000}" name="příjmení a jméno" dataDxfId="10">
      <calculatedColumnFormula>IF(ISBLANK(Tabulka4[[#This Row],[start. č.]]),"-",IF(ISERROR(VLOOKUP(Tabulka4[[#This Row],[start. č.]],'3. REGISTRACE'!B:F,2,0)),"start. č. nebylo registrováno!",VLOOKUP(Tabulka4[[#This Row],[start. č.]],'3. REGISTRACE'!B:F,2,0)))</calculatedColumnFormula>
    </tableColumn>
    <tableColumn id="4" xr3:uid="{00000000-0010-0000-0200-000004000000}" name="ročník" dataDxfId="9">
      <calculatedColumnFormula>IF(ISBLANK(Tabulka4[[#This Row],[start. č.]]),"-",IF(ISERROR(VLOOKUP(Tabulka4[[#This Row],[start. č.]],'3. REGISTRACE'!B:F,3,0)),"-",VLOOKUP(Tabulka4[[#This Row],[start. č.]],'3. REGISTRACE'!B:F,3,0)))</calculatedColumnFormula>
    </tableColumn>
    <tableColumn id="5" xr3:uid="{00000000-0010-0000-0200-000005000000}" name="klub" dataDxfId="8">
      <calculatedColumnFormula>IF(ISBLANK(Tabulka4[[#This Row],[start. č.]]),"-",IF(Tabulka4[[#This Row],[příjmení a jméno]]="start. č. nebylo registrováno!","-",IF(VLOOKUP(Tabulka4[[#This Row],[start. č.]],'3. REGISTRACE'!B:F,4,0)=0,"-",VLOOKUP(Tabulka4[[#This Row],[start. č.]],'3. REGISTRACE'!B:F,4,0))))</calculatedColumnFormula>
    </tableColumn>
    <tableColumn id="6" xr3:uid="{00000000-0010-0000-0200-000006000000}" name="m/ž" dataDxfId="7">
      <calculatedColumnFormula>IF(ISBLANK(Tabulka4[[#This Row],[start. č.]]),"-",IF(Tabulka4[[#This Row],[příjmení a jméno]]="start. č. nebylo registrováno!","-",IF(VLOOKUP(Tabulka4[[#This Row],[start. č.]],'3. REGISTRACE'!B:F,5,0)=0,"-",VLOOKUP(Tabulka4[[#This Row],[start. č.]],'3. REGISTRACE'!B:F,5,0))))</calculatedColumnFormula>
    </tableColumn>
    <tableColumn id="7" xr3:uid="{00000000-0010-0000-0200-000007000000}" name="hod" dataDxfId="6"/>
    <tableColumn id="8" xr3:uid="{00000000-0010-0000-0200-000008000000}" name="min" dataDxfId="5"/>
    <tableColumn id="9" xr3:uid="{00000000-0010-0000-0200-000009000000}" name="sek" dataDxfId="4"/>
    <tableColumn id="10" xr3:uid="{00000000-0010-0000-0200-00000A000000}" name="čas" dataDxfId="3">
      <calculatedColumnFormula>TIME(Tabulka4[[#This Row],[hod]],Tabulka4[[#This Row],[min]],Tabulka4[[#This Row],[sek]])</calculatedColumnFormula>
    </tableColumn>
    <tableColumn id="11" xr3:uid="{00000000-0010-0000-0200-00000B000000}" name="kategorie" dataDxfId="2">
      <calculatedColumnFormula>IF(ISBLANK(Tabulka4[[#This Row],[start. č.]]),"-",IF(Tabulka4[[#This Row],[příjmení a jméno]]="start. č. nebylo registrováno!","-",IF(VLOOKUP(Tabulka4[[#This Row],[start. č.]],'3. REGISTRACE'!B:G,6,0)=0,"-",VLOOKUP(Tabulka4[[#This Row],[start. č.]],'3. REGISTRACE'!B:G,6,0))))</calculatedColumnFormula>
    </tableColumn>
    <tableColumn id="12" xr3:uid="{00000000-0010-0000-0200-00000C000000}" name="poř. kat." dataDxfId="1">
      <calculatedColumnFormula>IF(Tabulka4[[#This Row],[kategorie]]="-","-",COUNTIFS(G$10:G10,Tabulka4[[#This Row],[m/ž]],L$10:L10,Tabulka4[[#This Row],[kategorie]]))</calculatedColumnFormula>
    </tableColumn>
    <tableColumn id="13" xr3:uid="{00000000-0010-0000-0200-00000D000000}" name="check čas" dataDxfId="0">
      <calculatedColumnFormula>IF(AND(ISBLANK(H10),ISBLANK(I10),ISBLANK(J10)),"-",IF(K10&gt;=MAX(K$10:K10),"ok","chyba!!!"))</calculatedColumnFormula>
    </tableColumn>
  </tableColumns>
  <tableStyleInfo name="Grey"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43"/>
  <sheetViews>
    <sheetView showGridLines="0" showRowColHeaders="0" topLeftCell="A22" workbookViewId="0">
      <selection activeCell="B2" sqref="B2"/>
    </sheetView>
  </sheetViews>
  <sheetFormatPr defaultColWidth="9.140625" defaultRowHeight="12.75" x14ac:dyDescent="0.25"/>
  <cols>
    <col min="1" max="1" width="3.7109375" style="6" customWidth="1"/>
    <col min="2" max="2" width="12" style="22" bestFit="1" customWidth="1"/>
    <col min="3" max="3" width="90.7109375" style="37" customWidth="1"/>
    <col min="4" max="16384" width="9.140625" style="6"/>
  </cols>
  <sheetData>
    <row r="2" spans="2:3" ht="25.5" x14ac:dyDescent="0.25">
      <c r="B2" s="33" t="s">
        <v>19</v>
      </c>
      <c r="C2" s="36" t="s">
        <v>83</v>
      </c>
    </row>
    <row r="4" spans="2:3" ht="38.25" x14ac:dyDescent="0.25">
      <c r="B4" s="33" t="s">
        <v>22</v>
      </c>
      <c r="C4" s="36" t="s">
        <v>23</v>
      </c>
    </row>
    <row r="6" spans="2:3" ht="25.5" x14ac:dyDescent="0.25">
      <c r="B6" s="33" t="s">
        <v>20</v>
      </c>
      <c r="C6" s="36" t="s">
        <v>84</v>
      </c>
    </row>
    <row r="7" spans="2:3" ht="25.5" x14ac:dyDescent="0.25">
      <c r="B7" s="33"/>
      <c r="C7" s="36" t="s">
        <v>24</v>
      </c>
    </row>
    <row r="8" spans="2:3" ht="25.5" x14ac:dyDescent="0.25">
      <c r="B8" s="33"/>
      <c r="C8" s="36" t="s">
        <v>85</v>
      </c>
    </row>
    <row r="9" spans="2:3" ht="38.25" x14ac:dyDescent="0.25">
      <c r="B9" s="33"/>
      <c r="C9" s="36" t="s">
        <v>25</v>
      </c>
    </row>
    <row r="10" spans="2:3" ht="38.25" x14ac:dyDescent="0.25">
      <c r="B10" s="33"/>
      <c r="C10" s="36" t="s">
        <v>26</v>
      </c>
    </row>
    <row r="12" spans="2:3" ht="51" x14ac:dyDescent="0.25">
      <c r="B12" s="33" t="s">
        <v>21</v>
      </c>
      <c r="C12" s="36" t="s">
        <v>86</v>
      </c>
    </row>
    <row r="14" spans="2:3" ht="25.5" x14ac:dyDescent="0.25">
      <c r="B14" s="33" t="s">
        <v>78</v>
      </c>
      <c r="C14" s="36" t="s">
        <v>79</v>
      </c>
    </row>
    <row r="16" spans="2:3" x14ac:dyDescent="0.25">
      <c r="B16" s="32" t="s">
        <v>31</v>
      </c>
      <c r="C16" s="36" t="s">
        <v>32</v>
      </c>
    </row>
    <row r="17" spans="2:3" x14ac:dyDescent="0.25">
      <c r="B17" s="34"/>
      <c r="C17" s="36" t="s">
        <v>34</v>
      </c>
    </row>
    <row r="18" spans="2:3" x14ac:dyDescent="0.25">
      <c r="B18" s="34"/>
      <c r="C18" s="36" t="s">
        <v>35</v>
      </c>
    </row>
    <row r="19" spans="2:3" ht="25.5" x14ac:dyDescent="0.25">
      <c r="B19" s="34"/>
      <c r="C19" s="36" t="s">
        <v>36</v>
      </c>
    </row>
    <row r="21" spans="2:3" x14ac:dyDescent="0.25">
      <c r="B21" s="35" t="s">
        <v>52</v>
      </c>
      <c r="C21" s="36" t="s">
        <v>53</v>
      </c>
    </row>
    <row r="22" spans="2:3" x14ac:dyDescent="0.25">
      <c r="B22" s="34"/>
      <c r="C22" s="36" t="s">
        <v>54</v>
      </c>
    </row>
    <row r="23" spans="2:3" x14ac:dyDescent="0.25">
      <c r="B23" s="34"/>
      <c r="C23" s="36" t="s">
        <v>55</v>
      </c>
    </row>
    <row r="24" spans="2:3" ht="38.25" x14ac:dyDescent="0.25">
      <c r="B24" s="34"/>
      <c r="C24" s="36" t="s">
        <v>56</v>
      </c>
    </row>
    <row r="25" spans="2:3" ht="25.5" x14ac:dyDescent="0.25">
      <c r="B25" s="34"/>
      <c r="C25" s="36" t="s">
        <v>57</v>
      </c>
    </row>
    <row r="26" spans="2:3" ht="38.25" x14ac:dyDescent="0.25">
      <c r="B26" s="34"/>
      <c r="C26" s="36" t="s">
        <v>87</v>
      </c>
    </row>
    <row r="28" spans="2:3" ht="25.5" x14ac:dyDescent="0.25">
      <c r="B28" s="35" t="s">
        <v>58</v>
      </c>
      <c r="C28" s="36" t="s">
        <v>59</v>
      </c>
    </row>
    <row r="29" spans="2:3" ht="38.25" x14ac:dyDescent="0.25">
      <c r="B29" s="34"/>
      <c r="C29" s="36" t="s">
        <v>88</v>
      </c>
    </row>
    <row r="30" spans="2:3" x14ac:dyDescent="0.25">
      <c r="B30" s="34"/>
      <c r="C30" s="36" t="s">
        <v>60</v>
      </c>
    </row>
    <row r="31" spans="2:3" x14ac:dyDescent="0.25">
      <c r="B31" s="34"/>
      <c r="C31" s="36" t="s">
        <v>61</v>
      </c>
    </row>
    <row r="32" spans="2:3" x14ac:dyDescent="0.25">
      <c r="B32" s="34"/>
      <c r="C32" s="36" t="s">
        <v>62</v>
      </c>
    </row>
    <row r="33" spans="2:3" x14ac:dyDescent="0.25">
      <c r="B33" s="34"/>
      <c r="C33" s="36" t="s">
        <v>63</v>
      </c>
    </row>
    <row r="34" spans="2:3" x14ac:dyDescent="0.25">
      <c r="B34" s="34"/>
      <c r="C34" s="36" t="s">
        <v>64</v>
      </c>
    </row>
    <row r="35" spans="2:3" x14ac:dyDescent="0.25">
      <c r="B35" s="34"/>
      <c r="C35" s="36" t="s">
        <v>65</v>
      </c>
    </row>
    <row r="36" spans="2:3" ht="25.5" x14ac:dyDescent="0.25">
      <c r="B36" s="34"/>
      <c r="C36" s="36" t="s">
        <v>89</v>
      </c>
    </row>
    <row r="37" spans="2:3" ht="25.5" x14ac:dyDescent="0.25">
      <c r="B37" s="34"/>
      <c r="C37" s="36" t="s">
        <v>74</v>
      </c>
    </row>
    <row r="38" spans="2:3" ht="25.5" x14ac:dyDescent="0.25">
      <c r="B38" s="34"/>
      <c r="C38" s="36" t="s">
        <v>71</v>
      </c>
    </row>
    <row r="40" spans="2:3" x14ac:dyDescent="0.25">
      <c r="B40" s="35" t="s">
        <v>80</v>
      </c>
      <c r="C40" s="36" t="s">
        <v>81</v>
      </c>
    </row>
    <row r="41" spans="2:3" ht="38.25" x14ac:dyDescent="0.25">
      <c r="B41" s="34"/>
      <c r="C41" s="36" t="s">
        <v>82</v>
      </c>
    </row>
    <row r="43" spans="2:3" ht="25.5" x14ac:dyDescent="0.25">
      <c r="B43" s="33" t="s">
        <v>91</v>
      </c>
      <c r="C43" s="36" t="s">
        <v>92</v>
      </c>
    </row>
  </sheetData>
  <sheetProtection password="C7B2" sheet="1" objects="1" scenarios="1"/>
  <hyperlinks>
    <hyperlink ref="B16" location="'1. Index'!C10" display="1. Index" xr:uid="{00000000-0004-0000-0000-000000000000}"/>
    <hyperlink ref="B21" location="'2. Kategorie'!D18" display="2. Kategorie" xr:uid="{00000000-0004-0000-0000-000001000000}"/>
    <hyperlink ref="B28" location="'3. REGISTRACE'!B10" display="3. REGISTRACE" xr:uid="{00000000-0004-0000-0000-000002000000}"/>
    <hyperlink ref="B40" location="'4. VYSLEDKY'!C9" display="4. VÝSLEDKY" xr:uid="{00000000-0004-0000-0000-000003000000}"/>
  </hyperlinks>
  <pageMargins left="0.19685039370078741" right="0.19685039370078741" top="0" bottom="0.39370078740157483" header="0" footer="0"/>
  <pageSetup paperSize="9" scale="93" orientation="portrait" verticalDpi="0"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2"/>
  <sheetViews>
    <sheetView showGridLines="0" showRowColHeaders="0" topLeftCell="A10" workbookViewId="0">
      <selection activeCell="C21" sqref="C21:C22"/>
    </sheetView>
  </sheetViews>
  <sheetFormatPr defaultColWidth="9.140625" defaultRowHeight="12.75" x14ac:dyDescent="0.25"/>
  <cols>
    <col min="1" max="1" width="3.7109375" style="6" customWidth="1"/>
    <col min="2" max="2" width="18.7109375" style="6" customWidth="1"/>
    <col min="3" max="3" width="39.140625" style="5" customWidth="1"/>
    <col min="4" max="4" width="7.7109375" style="6" customWidth="1"/>
    <col min="5" max="5" width="13.7109375" style="6" bestFit="1" customWidth="1"/>
    <col min="6" max="6" width="10.7109375" style="6" customWidth="1"/>
    <col min="7" max="16384" width="9.140625" style="6"/>
  </cols>
  <sheetData>
    <row r="2" spans="2:3" ht="15.75" x14ac:dyDescent="0.25">
      <c r="B2" s="4" t="s">
        <v>6</v>
      </c>
    </row>
    <row r="5" spans="2:3" x14ac:dyDescent="0.25">
      <c r="B5" s="6" t="s">
        <v>10</v>
      </c>
    </row>
    <row r="6" spans="2:3" x14ac:dyDescent="0.25">
      <c r="B6" s="6" t="s">
        <v>11</v>
      </c>
    </row>
    <row r="10" spans="2:3" x14ac:dyDescent="0.25">
      <c r="B10" s="6" t="s">
        <v>33</v>
      </c>
      <c r="C10" s="16" t="s">
        <v>93</v>
      </c>
    </row>
    <row r="13" spans="2:3" x14ac:dyDescent="0.25">
      <c r="B13" s="6" t="s">
        <v>50</v>
      </c>
      <c r="C13" s="30">
        <v>45402</v>
      </c>
    </row>
    <row r="14" spans="2:3" x14ac:dyDescent="0.25">
      <c r="C14" s="31" t="s">
        <v>9</v>
      </c>
    </row>
    <row r="17" spans="2:3" x14ac:dyDescent="0.25">
      <c r="B17" s="6" t="s">
        <v>7</v>
      </c>
      <c r="C17" s="55"/>
    </row>
    <row r="18" spans="2:3" x14ac:dyDescent="0.25">
      <c r="C18" s="56"/>
    </row>
    <row r="21" spans="2:3" x14ac:dyDescent="0.25">
      <c r="B21" s="6" t="s">
        <v>8</v>
      </c>
      <c r="C21" s="55"/>
    </row>
    <row r="22" spans="2:3" x14ac:dyDescent="0.25">
      <c r="C22" s="56"/>
    </row>
  </sheetData>
  <sheetProtection password="C7B2" sheet="1" objects="1" scenarios="1" selectLockedCells="1"/>
  <mergeCells count="2">
    <mergeCell ref="C17:C18"/>
    <mergeCell ref="C21:C22"/>
  </mergeCells>
  <conditionalFormatting sqref="C10 C13 C17:C18 C21:C22">
    <cfRule type="containsBlanks" dxfId="41" priority="6">
      <formula>LEN(TRIM(C10))=0</formula>
    </cfRule>
    <cfRule type="notContainsBlanks" dxfId="40" priority="7">
      <formula>LEN(TRIM(C10))&gt;0</formula>
    </cfRule>
  </conditionalFormatting>
  <dataValidations count="1">
    <dataValidation type="date" errorStyle="warning" allowBlank="1" showInputMessage="1" showErrorMessage="1" errorTitle="Chybně zadané datum" error="Zadej datum ve formátu:_x000a__x000a_den.měsíc.rok" sqref="C13" xr:uid="{00000000-0002-0000-0100-000000000000}">
      <formula1>40179</formula1>
      <formula2>73415</formula2>
    </dataValidation>
  </dataValidations>
  <pageMargins left="0.39370078740157483" right="0.39370078740157483" top="0" bottom="0.39370078740157483" header="0" footer="0"/>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12"/>
  <sheetViews>
    <sheetView showGridLines="0" showRowColHeaders="0" workbookViewId="0">
      <pane ySplit="17" topLeftCell="A102" activePane="bottomLeft" state="frozen"/>
      <selection pane="bottomLeft" activeCell="E112" sqref="E112"/>
    </sheetView>
  </sheetViews>
  <sheetFormatPr defaultColWidth="9.140625" defaultRowHeight="12.75" x14ac:dyDescent="0.25"/>
  <cols>
    <col min="1" max="1" width="3.7109375" style="6" customWidth="1"/>
    <col min="2" max="2" width="10.28515625" style="22" customWidth="1"/>
    <col min="3" max="3" width="10.28515625" style="22" bestFit="1" customWidth="1"/>
    <col min="4" max="4" width="15" style="22" bestFit="1" customWidth="1"/>
    <col min="5" max="5" width="14.28515625" style="22" bestFit="1" customWidth="1"/>
    <col min="6" max="16384" width="9.140625" style="6"/>
  </cols>
  <sheetData>
    <row r="2" spans="2:9" ht="15.75" x14ac:dyDescent="0.25">
      <c r="B2" s="4" t="s">
        <v>67</v>
      </c>
    </row>
    <row r="4" spans="2:9" x14ac:dyDescent="0.25">
      <c r="B4" s="23" t="s">
        <v>47</v>
      </c>
    </row>
    <row r="5" spans="2:9" x14ac:dyDescent="0.25">
      <c r="B5" s="6" t="s">
        <v>39</v>
      </c>
      <c r="C5" s="6"/>
    </row>
    <row r="6" spans="2:9" x14ac:dyDescent="0.25">
      <c r="B6" s="6"/>
      <c r="C6" s="6"/>
    </row>
    <row r="7" spans="2:9" x14ac:dyDescent="0.25">
      <c r="B7" s="23" t="s">
        <v>37</v>
      </c>
    </row>
    <row r="8" spans="2:9" x14ac:dyDescent="0.25">
      <c r="B8" s="6" t="s">
        <v>43</v>
      </c>
      <c r="C8" s="6"/>
      <c r="D8" s="6"/>
      <c r="E8" s="6"/>
    </row>
    <row r="9" spans="2:9" x14ac:dyDescent="0.25">
      <c r="B9" s="21" t="s">
        <v>51</v>
      </c>
      <c r="C9" s="6"/>
      <c r="D9" s="6"/>
      <c r="E9" s="6"/>
    </row>
    <row r="10" spans="2:9" x14ac:dyDescent="0.25">
      <c r="B10" s="6" t="s">
        <v>40</v>
      </c>
      <c r="C10" s="6"/>
    </row>
    <row r="11" spans="2:9" x14ac:dyDescent="0.25">
      <c r="B11" s="21" t="s">
        <v>46</v>
      </c>
      <c r="C11" s="6"/>
    </row>
    <row r="12" spans="2:9" x14ac:dyDescent="0.25">
      <c r="B12" s="21"/>
      <c r="C12" s="6"/>
    </row>
    <row r="13" spans="2:9" x14ac:dyDescent="0.25">
      <c r="B13" s="23" t="s">
        <v>38</v>
      </c>
    </row>
    <row r="14" spans="2:9" x14ac:dyDescent="0.25">
      <c r="B14" s="5" t="s">
        <v>49</v>
      </c>
      <c r="C14" s="6"/>
      <c r="F14" s="6" t="s">
        <v>48</v>
      </c>
      <c r="I14" s="29">
        <f>COUNTIF(Tabulka1[M kategorie],"")+COUNTIF(Tabulka1[Z kategorie],"")</f>
        <v>0</v>
      </c>
    </row>
    <row r="15" spans="2:9" x14ac:dyDescent="0.25">
      <c r="B15" s="21"/>
      <c r="C15" s="6"/>
    </row>
    <row r="16" spans="2:9" x14ac:dyDescent="0.25">
      <c r="D16" s="28" t="s">
        <v>44</v>
      </c>
      <c r="E16" s="28" t="s">
        <v>45</v>
      </c>
    </row>
    <row r="17" spans="2:5" x14ac:dyDescent="0.25">
      <c r="B17" s="22" t="s">
        <v>3</v>
      </c>
      <c r="C17" s="22" t="s">
        <v>4</v>
      </c>
      <c r="D17" s="24" t="s">
        <v>41</v>
      </c>
      <c r="E17" s="22" t="s">
        <v>42</v>
      </c>
    </row>
    <row r="18" spans="2:5" x14ac:dyDescent="0.25">
      <c r="B18" s="25">
        <f>IF(ISBLANK('1. Index'!$C$13),"-",IF(B17="ročník",YEAR('1. Index'!$C$13)-6,B17-1))</f>
        <v>2018</v>
      </c>
      <c r="C18" s="25">
        <f ca="1">IF(Tabulka1[[#This Row],[ročník]]="-","-",YEAR(TODAY())-B18)</f>
        <v>6</v>
      </c>
      <c r="D18" s="26" t="s">
        <v>27</v>
      </c>
      <c r="E18" s="27" t="s">
        <v>27</v>
      </c>
    </row>
    <row r="19" spans="2:5" x14ac:dyDescent="0.25">
      <c r="B19" s="25">
        <f>IF(ISBLANK('1. Index'!$C$13),"-",IF(B18="ročník",YEAR('1. Index'!$C$13)-6,B18-1))</f>
        <v>2017</v>
      </c>
      <c r="C19" s="25">
        <f ca="1">IF(Tabulka1[[#This Row],[ročník]]="-","-",YEAR(TODAY())-B19)</f>
        <v>7</v>
      </c>
      <c r="D19" s="26" t="s">
        <v>27</v>
      </c>
      <c r="E19" s="27" t="s">
        <v>27</v>
      </c>
    </row>
    <row r="20" spans="2:5" x14ac:dyDescent="0.25">
      <c r="B20" s="25">
        <f>IF(ISBLANK('1. Index'!$C$13),"-",IF(B19="ročník",YEAR('1. Index'!$C$13)-6,B19-1))</f>
        <v>2016</v>
      </c>
      <c r="C20" s="25">
        <f ca="1">IF(Tabulka1[[#This Row],[ročník]]="-","-",YEAR(TODAY())-B20)</f>
        <v>8</v>
      </c>
      <c r="D20" s="26" t="s">
        <v>27</v>
      </c>
      <c r="E20" s="27" t="s">
        <v>27</v>
      </c>
    </row>
    <row r="21" spans="2:5" x14ac:dyDescent="0.25">
      <c r="B21" s="25">
        <f>IF(ISBLANK('1. Index'!$C$13),"-",IF(B20="ročník",YEAR('1. Index'!$C$13)-6,B20-1))</f>
        <v>2015</v>
      </c>
      <c r="C21" s="25">
        <f ca="1">IF(Tabulka1[[#This Row],[ročník]]="-","-",YEAR(TODAY())-B21)</f>
        <v>9</v>
      </c>
      <c r="D21" s="26" t="s">
        <v>27</v>
      </c>
      <c r="E21" s="27" t="s">
        <v>27</v>
      </c>
    </row>
    <row r="22" spans="2:5" x14ac:dyDescent="0.25">
      <c r="B22" s="25">
        <f>IF(ISBLANK('1. Index'!$C$13),"-",IF(B21="ročník",YEAR('1. Index'!$C$13)-6,B21-1))</f>
        <v>2014</v>
      </c>
      <c r="C22" s="25">
        <f ca="1">IF(Tabulka1[[#This Row],[ročník]]="-","-",YEAR(TODAY())-B22)</f>
        <v>10</v>
      </c>
      <c r="D22" s="26" t="s">
        <v>27</v>
      </c>
      <c r="E22" s="27" t="s">
        <v>27</v>
      </c>
    </row>
    <row r="23" spans="2:5" x14ac:dyDescent="0.25">
      <c r="B23" s="25">
        <f>IF(ISBLANK('1. Index'!$C$13),"-",IF(B22="ročník",YEAR('1. Index'!$C$13)-6,B22-1))</f>
        <v>2013</v>
      </c>
      <c r="C23" s="25">
        <f ca="1">IF(Tabulka1[[#This Row],[ročník]]="-","-",YEAR(TODAY())-B23)</f>
        <v>11</v>
      </c>
      <c r="D23" s="26" t="s">
        <v>27</v>
      </c>
      <c r="E23" s="27" t="s">
        <v>27</v>
      </c>
    </row>
    <row r="24" spans="2:5" x14ac:dyDescent="0.25">
      <c r="B24" s="25">
        <f>IF(ISBLANK('1. Index'!$C$13),"-",IF(B23="ročník",YEAR('1. Index'!$C$13)-6,B23-1))</f>
        <v>2012</v>
      </c>
      <c r="C24" s="25">
        <f ca="1">IF(Tabulka1[[#This Row],[ročník]]="-","-",YEAR(TODAY())-B24)</f>
        <v>12</v>
      </c>
      <c r="D24" s="26" t="s">
        <v>27</v>
      </c>
      <c r="E24" s="27" t="s">
        <v>27</v>
      </c>
    </row>
    <row r="25" spans="2:5" x14ac:dyDescent="0.25">
      <c r="B25" s="25">
        <f>IF(ISBLANK('1. Index'!$C$13),"-",IF(B24="ročník",YEAR('1. Index'!$C$13)-6,B24-1))</f>
        <v>2011</v>
      </c>
      <c r="C25" s="25">
        <f ca="1">IF(Tabulka1[[#This Row],[ročník]]="-","-",YEAR(TODAY())-B25)</f>
        <v>13</v>
      </c>
      <c r="D25" s="26" t="s">
        <v>27</v>
      </c>
      <c r="E25" s="27" t="s">
        <v>27</v>
      </c>
    </row>
    <row r="26" spans="2:5" x14ac:dyDescent="0.25">
      <c r="B26" s="25">
        <f>IF(ISBLANK('1. Index'!$C$13),"-",IF(B25="ročník",YEAR('1. Index'!$C$13)-6,B25-1))</f>
        <v>2010</v>
      </c>
      <c r="C26" s="25">
        <f ca="1">IF(Tabulka1[[#This Row],[ročník]]="-","-",YEAR(TODAY())-B26)</f>
        <v>14</v>
      </c>
      <c r="D26" s="26" t="s">
        <v>27</v>
      </c>
      <c r="E26" s="27" t="s">
        <v>27</v>
      </c>
    </row>
    <row r="27" spans="2:5" x14ac:dyDescent="0.25">
      <c r="B27" s="25">
        <f>IF(ISBLANK('1. Index'!$C$13),"-",IF(B26="ročník",YEAR('1. Index'!$C$13)-6,B26-1))</f>
        <v>2009</v>
      </c>
      <c r="C27" s="25">
        <f ca="1">IF(Tabulka1[[#This Row],[ročník]]="-","-",YEAR(TODAY())-B27)</f>
        <v>15</v>
      </c>
      <c r="D27" s="26" t="s">
        <v>27</v>
      </c>
      <c r="E27" s="27" t="s">
        <v>27</v>
      </c>
    </row>
    <row r="28" spans="2:5" x14ac:dyDescent="0.25">
      <c r="B28" s="25">
        <f>IF(ISBLANK('1. Index'!$C$13),"-",IF(B27="ročník",YEAR('1. Index'!$C$13)-6,B27-1))</f>
        <v>2008</v>
      </c>
      <c r="C28" s="25">
        <f ca="1">IF(Tabulka1[[#This Row],[ročník]]="-","-",YEAR(TODAY())-B28)</f>
        <v>16</v>
      </c>
      <c r="D28" s="26" t="s">
        <v>27</v>
      </c>
      <c r="E28" s="27" t="s">
        <v>27</v>
      </c>
    </row>
    <row r="29" spans="2:5" x14ac:dyDescent="0.25">
      <c r="B29" s="25">
        <f>IF(ISBLANK('1. Index'!$C$13),"-",IF(B28="ročník",YEAR('1. Index'!$C$13)-6,B28-1))</f>
        <v>2007</v>
      </c>
      <c r="C29" s="25">
        <f ca="1">IF(Tabulka1[[#This Row],[ročník]]="-","-",YEAR(TODAY())-B29)</f>
        <v>17</v>
      </c>
      <c r="D29" s="26" t="s">
        <v>27</v>
      </c>
      <c r="E29" s="27" t="s">
        <v>27</v>
      </c>
    </row>
    <row r="30" spans="2:5" x14ac:dyDescent="0.25">
      <c r="B30" s="25">
        <f>IF(ISBLANK('1. Index'!$C$13),"-",IF(B29="ročník",YEAR('1. Index'!$C$13)-6,B29-1))</f>
        <v>2006</v>
      </c>
      <c r="C30" s="25">
        <f ca="1">IF(Tabulka1[[#This Row],[ročník]]="-","-",YEAR(TODAY())-B30)</f>
        <v>18</v>
      </c>
      <c r="D30" s="26" t="s">
        <v>27</v>
      </c>
      <c r="E30" s="27" t="s">
        <v>27</v>
      </c>
    </row>
    <row r="31" spans="2:5" x14ac:dyDescent="0.25">
      <c r="B31" s="25">
        <f>IF(ISBLANK('1. Index'!$C$13),"-",IF(B30="ročník",YEAR('1. Index'!$C$13)-6,B30-1))</f>
        <v>2005</v>
      </c>
      <c r="C31" s="25">
        <f ca="1">IF(Tabulka1[[#This Row],[ročník]]="-","-",YEAR(TODAY())-B31)</f>
        <v>19</v>
      </c>
      <c r="D31" s="26" t="s">
        <v>95</v>
      </c>
      <c r="E31" s="27" t="s">
        <v>30</v>
      </c>
    </row>
    <row r="32" spans="2:5" x14ac:dyDescent="0.25">
      <c r="B32" s="25">
        <f>IF(ISBLANK('1. Index'!$C$13),"-",IF(B31="ročník",YEAR('1. Index'!$C$13)-6,B31-1))</f>
        <v>2004</v>
      </c>
      <c r="C32" s="25">
        <f ca="1">IF(Tabulka1[[#This Row],[ročník]]="-","-",YEAR(TODAY())-B32)</f>
        <v>20</v>
      </c>
      <c r="D32" s="26" t="s">
        <v>95</v>
      </c>
      <c r="E32" s="27" t="s">
        <v>30</v>
      </c>
    </row>
    <row r="33" spans="2:5" x14ac:dyDescent="0.25">
      <c r="B33" s="25">
        <f>IF(ISBLANK('1. Index'!$C$13),"-",IF(B32="ročník",YEAR('1. Index'!$C$13)-6,B32-1))</f>
        <v>2003</v>
      </c>
      <c r="C33" s="25">
        <f ca="1">IF(Tabulka1[[#This Row],[ročník]]="-","-",YEAR(TODAY())-B33)</f>
        <v>21</v>
      </c>
      <c r="D33" s="26" t="s">
        <v>95</v>
      </c>
      <c r="E33" s="27" t="s">
        <v>30</v>
      </c>
    </row>
    <row r="34" spans="2:5" x14ac:dyDescent="0.25">
      <c r="B34" s="25">
        <f>IF(ISBLANK('1. Index'!$C$13),"-",IF(B33="ročník",YEAR('1. Index'!$C$13)-6,B33-1))</f>
        <v>2002</v>
      </c>
      <c r="C34" s="25">
        <f ca="1">IF(Tabulka1[[#This Row],[ročník]]="-","-",YEAR(TODAY())-B34)</f>
        <v>22</v>
      </c>
      <c r="D34" s="26" t="s">
        <v>95</v>
      </c>
      <c r="E34" s="27" t="s">
        <v>30</v>
      </c>
    </row>
    <row r="35" spans="2:5" x14ac:dyDescent="0.25">
      <c r="B35" s="25">
        <f>IF(ISBLANK('1. Index'!$C$13),"-",IF(B34="ročník",YEAR('1. Index'!$C$13)-6,B34-1))</f>
        <v>2001</v>
      </c>
      <c r="C35" s="25">
        <f ca="1">IF(Tabulka1[[#This Row],[ročník]]="-","-",YEAR(TODAY())-B35)</f>
        <v>23</v>
      </c>
      <c r="D35" s="26" t="s">
        <v>95</v>
      </c>
      <c r="E35" s="27" t="s">
        <v>30</v>
      </c>
    </row>
    <row r="36" spans="2:5" x14ac:dyDescent="0.25">
      <c r="B36" s="25">
        <f>IF(ISBLANK('1. Index'!$C$13),"-",IF(B35="ročník",YEAR('1. Index'!$C$13)-6,B35-1))</f>
        <v>2000</v>
      </c>
      <c r="C36" s="25">
        <f ca="1">IF(Tabulka1[[#This Row],[ročník]]="-","-",YEAR(TODAY())-B36)</f>
        <v>24</v>
      </c>
      <c r="D36" s="26" t="s">
        <v>95</v>
      </c>
      <c r="E36" s="27" t="s">
        <v>30</v>
      </c>
    </row>
    <row r="37" spans="2:5" x14ac:dyDescent="0.25">
      <c r="B37" s="25">
        <f>IF(ISBLANK('1. Index'!$C$13),"-",IF(B36="ročník",YEAR('1. Index'!$C$13)-6,B36-1))</f>
        <v>1999</v>
      </c>
      <c r="C37" s="25">
        <f ca="1">IF(Tabulka1[[#This Row],[ročník]]="-","-",YEAR(TODAY())-B37)</f>
        <v>25</v>
      </c>
      <c r="D37" s="26" t="s">
        <v>95</v>
      </c>
      <c r="E37" s="27" t="s">
        <v>30</v>
      </c>
    </row>
    <row r="38" spans="2:5" x14ac:dyDescent="0.25">
      <c r="B38" s="25">
        <f>IF(ISBLANK('1. Index'!$C$13),"-",IF(B37="ročník",YEAR('1. Index'!$C$13)-6,B37-1))</f>
        <v>1998</v>
      </c>
      <c r="C38" s="25">
        <f ca="1">IF(Tabulka1[[#This Row],[ročník]]="-","-",YEAR(TODAY())-B38)</f>
        <v>26</v>
      </c>
      <c r="D38" s="26" t="s">
        <v>95</v>
      </c>
      <c r="E38" s="27" t="s">
        <v>30</v>
      </c>
    </row>
    <row r="39" spans="2:5" x14ac:dyDescent="0.25">
      <c r="B39" s="25">
        <f>IF(ISBLANK('1. Index'!$C$13),"-",IF(B38="ročník",YEAR('1. Index'!$C$13)-6,B38-1))</f>
        <v>1997</v>
      </c>
      <c r="C39" s="25">
        <f ca="1">IF(Tabulka1[[#This Row],[ročník]]="-","-",YEAR(TODAY())-B39)</f>
        <v>27</v>
      </c>
      <c r="D39" s="26" t="s">
        <v>95</v>
      </c>
      <c r="E39" s="27" t="s">
        <v>30</v>
      </c>
    </row>
    <row r="40" spans="2:5" x14ac:dyDescent="0.25">
      <c r="B40" s="25">
        <f>IF(ISBLANK('1. Index'!$C$13),"-",IF(B39="ročník",YEAR('1. Index'!$C$13)-6,B39-1))</f>
        <v>1996</v>
      </c>
      <c r="C40" s="25">
        <f ca="1">IF(Tabulka1[[#This Row],[ročník]]="-","-",YEAR(TODAY())-B40)</f>
        <v>28</v>
      </c>
      <c r="D40" s="26" t="s">
        <v>95</v>
      </c>
      <c r="E40" s="27" t="s">
        <v>30</v>
      </c>
    </row>
    <row r="41" spans="2:5" x14ac:dyDescent="0.25">
      <c r="B41" s="25">
        <f>IF(ISBLANK('1. Index'!$C$13),"-",IF(B40="ročník",YEAR('1. Index'!$C$13)-6,B40-1))</f>
        <v>1995</v>
      </c>
      <c r="C41" s="25">
        <f ca="1">IF(Tabulka1[[#This Row],[ročník]]="-","-",YEAR(TODAY())-B41)</f>
        <v>29</v>
      </c>
      <c r="D41" s="26" t="s">
        <v>95</v>
      </c>
      <c r="E41" s="27" t="s">
        <v>30</v>
      </c>
    </row>
    <row r="42" spans="2:5" x14ac:dyDescent="0.25">
      <c r="B42" s="25">
        <f>IF(ISBLANK('1. Index'!$C$13),"-",IF(B41="ročník",YEAR('1. Index'!$C$13)-6,B41-1))</f>
        <v>1994</v>
      </c>
      <c r="C42" s="25">
        <f ca="1">IF(Tabulka1[[#This Row],[ročník]]="-","-",YEAR(TODAY())-B42)</f>
        <v>30</v>
      </c>
      <c r="D42" s="26" t="s">
        <v>95</v>
      </c>
      <c r="E42" s="27" t="s">
        <v>30</v>
      </c>
    </row>
    <row r="43" spans="2:5" x14ac:dyDescent="0.25">
      <c r="B43" s="25">
        <f>IF(ISBLANK('1. Index'!$C$13),"-",IF(B42="ročník",YEAR('1. Index'!$C$13)-6,B42-1))</f>
        <v>1993</v>
      </c>
      <c r="C43" s="25">
        <f ca="1">IF(Tabulka1[[#This Row],[ročník]]="-","-",YEAR(TODAY())-B43)</f>
        <v>31</v>
      </c>
      <c r="D43" s="26" t="s">
        <v>95</v>
      </c>
      <c r="E43" s="27" t="s">
        <v>30</v>
      </c>
    </row>
    <row r="44" spans="2:5" x14ac:dyDescent="0.25">
      <c r="B44" s="25">
        <f>IF(ISBLANK('1. Index'!$C$13),"-",IF(B43="ročník",YEAR('1. Index'!$C$13)-6,B43-1))</f>
        <v>1992</v>
      </c>
      <c r="C44" s="25">
        <f ca="1">IF(Tabulka1[[#This Row],[ročník]]="-","-",YEAR(TODAY())-B44)</f>
        <v>32</v>
      </c>
      <c r="D44" s="26" t="s">
        <v>95</v>
      </c>
      <c r="E44" s="27" t="s">
        <v>30</v>
      </c>
    </row>
    <row r="45" spans="2:5" x14ac:dyDescent="0.25">
      <c r="B45" s="25">
        <f>IF(ISBLANK('1. Index'!$C$13),"-",IF(B44="ročník",YEAR('1. Index'!$C$13)-6,B44-1))</f>
        <v>1991</v>
      </c>
      <c r="C45" s="25">
        <f ca="1">IF(Tabulka1[[#This Row],[ročník]]="-","-",YEAR(TODAY())-B45)</f>
        <v>33</v>
      </c>
      <c r="D45" s="26" t="s">
        <v>95</v>
      </c>
      <c r="E45" s="27" t="s">
        <v>30</v>
      </c>
    </row>
    <row r="46" spans="2:5" x14ac:dyDescent="0.25">
      <c r="B46" s="25">
        <f>IF(ISBLANK('1. Index'!$C$13),"-",IF(B45="ročník",YEAR('1. Index'!$C$13)-6,B45-1))</f>
        <v>1990</v>
      </c>
      <c r="C46" s="25">
        <f ca="1">IF(Tabulka1[[#This Row],[ročník]]="-","-",YEAR(TODAY())-B46)</f>
        <v>34</v>
      </c>
      <c r="D46" s="26" t="s">
        <v>95</v>
      </c>
      <c r="E46" s="27" t="s">
        <v>30</v>
      </c>
    </row>
    <row r="47" spans="2:5" x14ac:dyDescent="0.25">
      <c r="B47" s="25">
        <f>IF(ISBLANK('1. Index'!$C$13),"-",IF(B46="ročník",YEAR('1. Index'!$C$13)-6,B46-1))</f>
        <v>1989</v>
      </c>
      <c r="C47" s="25">
        <f ca="1">IF(Tabulka1[[#This Row],[ročník]]="-","-",YEAR(TODAY())-B47)</f>
        <v>35</v>
      </c>
      <c r="D47" s="26" t="s">
        <v>95</v>
      </c>
      <c r="E47" s="27" t="s">
        <v>96</v>
      </c>
    </row>
    <row r="48" spans="2:5" x14ac:dyDescent="0.25">
      <c r="B48" s="25">
        <f>IF(ISBLANK('1. Index'!$C$13),"-",IF(B47="ročník",YEAR('1. Index'!$C$13)-6,B47-1))</f>
        <v>1988</v>
      </c>
      <c r="C48" s="25">
        <f ca="1">IF(Tabulka1[[#This Row],[ročník]]="-","-",YEAR(TODAY())-B48)</f>
        <v>36</v>
      </c>
      <c r="D48" s="26" t="s">
        <v>95</v>
      </c>
      <c r="E48" s="27" t="s">
        <v>96</v>
      </c>
    </row>
    <row r="49" spans="2:5" x14ac:dyDescent="0.25">
      <c r="B49" s="25">
        <f>IF(ISBLANK('1. Index'!$C$13),"-",IF(B48="ročník",YEAR('1. Index'!$C$13)-6,B48-1))</f>
        <v>1987</v>
      </c>
      <c r="C49" s="25">
        <f ca="1">IF(Tabulka1[[#This Row],[ročník]]="-","-",YEAR(TODAY())-B49)</f>
        <v>37</v>
      </c>
      <c r="D49" s="26" t="s">
        <v>95</v>
      </c>
      <c r="E49" s="27" t="s">
        <v>96</v>
      </c>
    </row>
    <row r="50" spans="2:5" x14ac:dyDescent="0.25">
      <c r="B50" s="25">
        <f>IF(ISBLANK('1. Index'!$C$13),"-",IF(B49="ročník",YEAR('1. Index'!$C$13)-6,B49-1))</f>
        <v>1986</v>
      </c>
      <c r="C50" s="25">
        <f ca="1">IF(Tabulka1[[#This Row],[ročník]]="-","-",YEAR(TODAY())-B50)</f>
        <v>38</v>
      </c>
      <c r="D50" s="26" t="s">
        <v>95</v>
      </c>
      <c r="E50" s="27" t="s">
        <v>96</v>
      </c>
    </row>
    <row r="51" spans="2:5" x14ac:dyDescent="0.25">
      <c r="B51" s="25">
        <f>IF(ISBLANK('1. Index'!$C$13),"-",IF(B50="ročník",YEAR('1. Index'!$C$13)-6,B50-1))</f>
        <v>1985</v>
      </c>
      <c r="C51" s="25">
        <f ca="1">IF(Tabulka1[[#This Row],[ročník]]="-","-",YEAR(TODAY())-B51)</f>
        <v>39</v>
      </c>
      <c r="D51" s="26" t="s">
        <v>95</v>
      </c>
      <c r="E51" s="27" t="s">
        <v>96</v>
      </c>
    </row>
    <row r="52" spans="2:5" x14ac:dyDescent="0.25">
      <c r="B52" s="25">
        <f>IF(ISBLANK('1. Index'!$C$13),"-",IF(B51="ročník",YEAR('1. Index'!$C$13)-6,B51-1))</f>
        <v>1984</v>
      </c>
      <c r="C52" s="25">
        <f ca="1">IF(Tabulka1[[#This Row],[ročník]]="-","-",YEAR(TODAY())-B52)</f>
        <v>40</v>
      </c>
      <c r="D52" s="26" t="s">
        <v>28</v>
      </c>
      <c r="E52" s="27" t="s">
        <v>96</v>
      </c>
    </row>
    <row r="53" spans="2:5" x14ac:dyDescent="0.25">
      <c r="B53" s="25">
        <f>IF(ISBLANK('1. Index'!$C$13),"-",IF(B52="ročník",YEAR('1. Index'!$C$13)-6,B52-1))</f>
        <v>1983</v>
      </c>
      <c r="C53" s="25">
        <f ca="1">IF(Tabulka1[[#This Row],[ročník]]="-","-",YEAR(TODAY())-B53)</f>
        <v>41</v>
      </c>
      <c r="D53" s="26" t="s">
        <v>28</v>
      </c>
      <c r="E53" s="27" t="s">
        <v>96</v>
      </c>
    </row>
    <row r="54" spans="2:5" x14ac:dyDescent="0.25">
      <c r="B54" s="25">
        <f>IF(ISBLANK('1. Index'!$C$13),"-",IF(B53="ročník",YEAR('1. Index'!$C$13)-6,B53-1))</f>
        <v>1982</v>
      </c>
      <c r="C54" s="25">
        <f ca="1">IF(Tabulka1[[#This Row],[ročník]]="-","-",YEAR(TODAY())-B54)</f>
        <v>42</v>
      </c>
      <c r="D54" s="26" t="s">
        <v>28</v>
      </c>
      <c r="E54" s="27" t="s">
        <v>96</v>
      </c>
    </row>
    <row r="55" spans="2:5" x14ac:dyDescent="0.25">
      <c r="B55" s="25">
        <f>IF(ISBLANK('1. Index'!$C$13),"-",IF(B54="ročník",YEAR('1. Index'!$C$13)-6,B54-1))</f>
        <v>1981</v>
      </c>
      <c r="C55" s="25">
        <f ca="1">IF(Tabulka1[[#This Row],[ročník]]="-","-",YEAR(TODAY())-B55)</f>
        <v>43</v>
      </c>
      <c r="D55" s="26" t="s">
        <v>28</v>
      </c>
      <c r="E55" s="27" t="s">
        <v>96</v>
      </c>
    </row>
    <row r="56" spans="2:5" x14ac:dyDescent="0.25">
      <c r="B56" s="25">
        <f>IF(ISBLANK('1. Index'!$C$13),"-",IF(B55="ročník",YEAR('1. Index'!$C$13)-6,B55-1))</f>
        <v>1980</v>
      </c>
      <c r="C56" s="25">
        <f ca="1">IF(Tabulka1[[#This Row],[ročník]]="-","-",YEAR(TODAY())-B56)</f>
        <v>44</v>
      </c>
      <c r="D56" s="26" t="s">
        <v>28</v>
      </c>
      <c r="E56" s="27" t="s">
        <v>96</v>
      </c>
    </row>
    <row r="57" spans="2:5" x14ac:dyDescent="0.25">
      <c r="B57" s="25">
        <f>IF(ISBLANK('1. Index'!$C$13),"-",IF(B56="ročník",YEAR('1. Index'!$C$13)-6,B56-1))</f>
        <v>1979</v>
      </c>
      <c r="C57" s="25">
        <f ca="1">IF(Tabulka1[[#This Row],[ročník]]="-","-",YEAR(TODAY())-B57)</f>
        <v>45</v>
      </c>
      <c r="D57" s="26" t="s">
        <v>28</v>
      </c>
      <c r="E57" s="27" t="s">
        <v>96</v>
      </c>
    </row>
    <row r="58" spans="2:5" x14ac:dyDescent="0.25">
      <c r="B58" s="25">
        <f>IF(ISBLANK('1. Index'!$C$13),"-",IF(B57="ročník",YEAR('1. Index'!$C$13)-6,B57-1))</f>
        <v>1978</v>
      </c>
      <c r="C58" s="25">
        <f ca="1">IF(Tabulka1[[#This Row],[ročník]]="-","-",YEAR(TODAY())-B58)</f>
        <v>46</v>
      </c>
      <c r="D58" s="26" t="s">
        <v>28</v>
      </c>
      <c r="E58" s="27" t="s">
        <v>96</v>
      </c>
    </row>
    <row r="59" spans="2:5" x14ac:dyDescent="0.25">
      <c r="B59" s="25">
        <f>IF(ISBLANK('1. Index'!$C$13),"-",IF(B58="ročník",YEAR('1. Index'!$C$13)-6,B58-1))</f>
        <v>1977</v>
      </c>
      <c r="C59" s="25">
        <f ca="1">IF(Tabulka1[[#This Row],[ročník]]="-","-",YEAR(TODAY())-B59)</f>
        <v>47</v>
      </c>
      <c r="D59" s="26" t="s">
        <v>28</v>
      </c>
      <c r="E59" s="27" t="s">
        <v>96</v>
      </c>
    </row>
    <row r="60" spans="2:5" x14ac:dyDescent="0.25">
      <c r="B60" s="25">
        <f>IF(ISBLANK('1. Index'!$C$13),"-",IF(B59="ročník",YEAR('1. Index'!$C$13)-6,B59-1))</f>
        <v>1976</v>
      </c>
      <c r="C60" s="25">
        <f ca="1">IF(Tabulka1[[#This Row],[ročník]]="-","-",YEAR(TODAY())-B60)</f>
        <v>48</v>
      </c>
      <c r="D60" s="26" t="s">
        <v>28</v>
      </c>
      <c r="E60" s="27" t="s">
        <v>96</v>
      </c>
    </row>
    <row r="61" spans="2:5" x14ac:dyDescent="0.25">
      <c r="B61" s="25">
        <f>IF(ISBLANK('1. Index'!$C$13),"-",IF(B60="ročník",YEAR('1. Index'!$C$13)-6,B60-1))</f>
        <v>1975</v>
      </c>
      <c r="C61" s="25">
        <f ca="1">IF(Tabulka1[[#This Row],[ročník]]="-","-",YEAR(TODAY())-B61)</f>
        <v>49</v>
      </c>
      <c r="D61" s="26" t="s">
        <v>28</v>
      </c>
      <c r="E61" s="27" t="s">
        <v>96</v>
      </c>
    </row>
    <row r="62" spans="2:5" x14ac:dyDescent="0.25">
      <c r="B62" s="25">
        <f>IF(ISBLANK('1. Index'!$C$13),"-",IF(B61="ročník",YEAR('1. Index'!$C$13)-6,B61-1))</f>
        <v>1974</v>
      </c>
      <c r="C62" s="25">
        <f ca="1">IF(Tabulka1[[#This Row],[ročník]]="-","-",YEAR(TODAY())-B62)</f>
        <v>50</v>
      </c>
      <c r="D62" s="26" t="s">
        <v>29</v>
      </c>
      <c r="E62" s="27" t="s">
        <v>97</v>
      </c>
    </row>
    <row r="63" spans="2:5" x14ac:dyDescent="0.25">
      <c r="B63" s="25">
        <f>IF(ISBLANK('1. Index'!$C$13),"-",IF(B62="ročník",YEAR('1. Index'!$C$13)-6,B62-1))</f>
        <v>1973</v>
      </c>
      <c r="C63" s="25">
        <f ca="1">IF(Tabulka1[[#This Row],[ročník]]="-","-",YEAR(TODAY())-B63)</f>
        <v>51</v>
      </c>
      <c r="D63" s="26" t="s">
        <v>29</v>
      </c>
      <c r="E63" s="27" t="s">
        <v>97</v>
      </c>
    </row>
    <row r="64" spans="2:5" x14ac:dyDescent="0.25">
      <c r="B64" s="25">
        <f>IF(ISBLANK('1. Index'!$C$13),"-",IF(B63="ročník",YEAR('1. Index'!$C$13)-6,B63-1))</f>
        <v>1972</v>
      </c>
      <c r="C64" s="25">
        <f ca="1">IF(Tabulka1[[#This Row],[ročník]]="-","-",YEAR(TODAY())-B64)</f>
        <v>52</v>
      </c>
      <c r="D64" s="26" t="s">
        <v>29</v>
      </c>
      <c r="E64" s="27" t="s">
        <v>97</v>
      </c>
    </row>
    <row r="65" spans="2:5" x14ac:dyDescent="0.25">
      <c r="B65" s="25">
        <f>IF(ISBLANK('1. Index'!$C$13),"-",IF(B64="ročník",YEAR('1. Index'!$C$13)-6,B64-1))</f>
        <v>1971</v>
      </c>
      <c r="C65" s="25">
        <f ca="1">IF(Tabulka1[[#This Row],[ročník]]="-","-",YEAR(TODAY())-B65)</f>
        <v>53</v>
      </c>
      <c r="D65" s="26" t="s">
        <v>29</v>
      </c>
      <c r="E65" s="27" t="s">
        <v>97</v>
      </c>
    </row>
    <row r="66" spans="2:5" x14ac:dyDescent="0.25">
      <c r="B66" s="25">
        <f>IF(ISBLANK('1. Index'!$C$13),"-",IF(B65="ročník",YEAR('1. Index'!$C$13)-6,B65-1))</f>
        <v>1970</v>
      </c>
      <c r="C66" s="25">
        <f ca="1">IF(Tabulka1[[#This Row],[ročník]]="-","-",YEAR(TODAY())-B66)</f>
        <v>54</v>
      </c>
      <c r="D66" s="26" t="s">
        <v>29</v>
      </c>
      <c r="E66" s="27" t="s">
        <v>97</v>
      </c>
    </row>
    <row r="67" spans="2:5" x14ac:dyDescent="0.25">
      <c r="B67" s="25">
        <f>IF(ISBLANK('1. Index'!$C$13),"-",IF(B66="ročník",YEAR('1. Index'!$C$13)-6,B66-1))</f>
        <v>1969</v>
      </c>
      <c r="C67" s="25">
        <f ca="1">IF(Tabulka1[[#This Row],[ročník]]="-","-",YEAR(TODAY())-B67)</f>
        <v>55</v>
      </c>
      <c r="D67" s="26" t="s">
        <v>29</v>
      </c>
      <c r="E67" s="27" t="s">
        <v>97</v>
      </c>
    </row>
    <row r="68" spans="2:5" x14ac:dyDescent="0.25">
      <c r="B68" s="25">
        <f>IF(ISBLANK('1. Index'!$C$13),"-",IF(B67="ročník",YEAR('1. Index'!$C$13)-6,B67-1))</f>
        <v>1968</v>
      </c>
      <c r="C68" s="25">
        <f ca="1">IF(Tabulka1[[#This Row],[ročník]]="-","-",YEAR(TODAY())-B68)</f>
        <v>56</v>
      </c>
      <c r="D68" s="26" t="s">
        <v>29</v>
      </c>
      <c r="E68" s="27" t="s">
        <v>97</v>
      </c>
    </row>
    <row r="69" spans="2:5" x14ac:dyDescent="0.25">
      <c r="B69" s="25">
        <f>IF(ISBLANK('1. Index'!$C$13),"-",IF(B68="ročník",YEAR('1. Index'!$C$13)-6,B68-1))</f>
        <v>1967</v>
      </c>
      <c r="C69" s="25">
        <f ca="1">IF(Tabulka1[[#This Row],[ročník]]="-","-",YEAR(TODAY())-B69)</f>
        <v>57</v>
      </c>
      <c r="D69" s="26" t="s">
        <v>29</v>
      </c>
      <c r="E69" s="27" t="s">
        <v>97</v>
      </c>
    </row>
    <row r="70" spans="2:5" x14ac:dyDescent="0.25">
      <c r="B70" s="25">
        <f>IF(ISBLANK('1. Index'!$C$13),"-",IF(B69="ročník",YEAR('1. Index'!$C$13)-6,B69-1))</f>
        <v>1966</v>
      </c>
      <c r="C70" s="25">
        <f ca="1">IF(Tabulka1[[#This Row],[ročník]]="-","-",YEAR(TODAY())-B70)</f>
        <v>58</v>
      </c>
      <c r="D70" s="26" t="s">
        <v>29</v>
      </c>
      <c r="E70" s="27" t="s">
        <v>97</v>
      </c>
    </row>
    <row r="71" spans="2:5" x14ac:dyDescent="0.25">
      <c r="B71" s="25">
        <f>IF(ISBLANK('1. Index'!$C$13),"-",IF(B70="ročník",YEAR('1. Index'!$C$13)-6,B70-1))</f>
        <v>1965</v>
      </c>
      <c r="C71" s="25">
        <f ca="1">IF(Tabulka1[[#This Row],[ročník]]="-","-",YEAR(TODAY())-B71)</f>
        <v>59</v>
      </c>
      <c r="D71" s="26" t="s">
        <v>29</v>
      </c>
      <c r="E71" s="27" t="s">
        <v>97</v>
      </c>
    </row>
    <row r="72" spans="2:5" x14ac:dyDescent="0.25">
      <c r="B72" s="25">
        <f>IF(ISBLANK('1. Index'!$C$13),"-",IF(B71="ročník",YEAR('1. Index'!$C$13)-6,B71-1))</f>
        <v>1964</v>
      </c>
      <c r="C72" s="25">
        <f ca="1">IF(Tabulka1[[#This Row],[ročník]]="-","-",YEAR(TODAY())-B72)</f>
        <v>60</v>
      </c>
      <c r="D72" s="26" t="s">
        <v>94</v>
      </c>
      <c r="E72" s="27" t="s">
        <v>97</v>
      </c>
    </row>
    <row r="73" spans="2:5" x14ac:dyDescent="0.25">
      <c r="B73" s="25">
        <f>IF(ISBLANK('1. Index'!$C$13),"-",IF(B72="ročník",YEAR('1. Index'!$C$13)-6,B72-1))</f>
        <v>1963</v>
      </c>
      <c r="C73" s="25">
        <f ca="1">IF(Tabulka1[[#This Row],[ročník]]="-","-",YEAR(TODAY())-B73)</f>
        <v>61</v>
      </c>
      <c r="D73" s="26" t="s">
        <v>94</v>
      </c>
      <c r="E73" s="27" t="s">
        <v>97</v>
      </c>
    </row>
    <row r="74" spans="2:5" x14ac:dyDescent="0.25">
      <c r="B74" s="25">
        <f>IF(ISBLANK('1. Index'!$C$13),"-",IF(B73="ročník",YEAR('1. Index'!$C$13)-6,B73-1))</f>
        <v>1962</v>
      </c>
      <c r="C74" s="25">
        <f ca="1">IF(Tabulka1[[#This Row],[ročník]]="-","-",YEAR(TODAY())-B74)</f>
        <v>62</v>
      </c>
      <c r="D74" s="26" t="s">
        <v>94</v>
      </c>
      <c r="E74" s="27" t="s">
        <v>97</v>
      </c>
    </row>
    <row r="75" spans="2:5" x14ac:dyDescent="0.25">
      <c r="B75" s="25">
        <f>IF(ISBLANK('1. Index'!$C$13),"-",IF(B74="ročník",YEAR('1. Index'!$C$13)-6,B74-1))</f>
        <v>1961</v>
      </c>
      <c r="C75" s="25">
        <f ca="1">IF(Tabulka1[[#This Row],[ročník]]="-","-",YEAR(TODAY())-B75)</f>
        <v>63</v>
      </c>
      <c r="D75" s="26" t="s">
        <v>94</v>
      </c>
      <c r="E75" s="27" t="s">
        <v>97</v>
      </c>
    </row>
    <row r="76" spans="2:5" x14ac:dyDescent="0.25">
      <c r="B76" s="25">
        <f>IF(ISBLANK('1. Index'!$C$13),"-",IF(B75="ročník",YEAR('1. Index'!$C$13)-6,B75-1))</f>
        <v>1960</v>
      </c>
      <c r="C76" s="25">
        <f ca="1">IF(Tabulka1[[#This Row],[ročník]]="-","-",YEAR(TODAY())-B76)</f>
        <v>64</v>
      </c>
      <c r="D76" s="26" t="s">
        <v>94</v>
      </c>
      <c r="E76" s="27" t="s">
        <v>97</v>
      </c>
    </row>
    <row r="77" spans="2:5" x14ac:dyDescent="0.25">
      <c r="B77" s="25">
        <f>IF(ISBLANK('1. Index'!$C$13),"-",IF(B76="ročník",YEAR('1. Index'!$C$13)-6,B76-1))</f>
        <v>1959</v>
      </c>
      <c r="C77" s="25">
        <f ca="1">IF(Tabulka1[[#This Row],[ročník]]="-","-",YEAR(TODAY())-B77)</f>
        <v>65</v>
      </c>
      <c r="D77" s="26" t="s">
        <v>94</v>
      </c>
      <c r="E77" s="27" t="s">
        <v>97</v>
      </c>
    </row>
    <row r="78" spans="2:5" x14ac:dyDescent="0.25">
      <c r="B78" s="25">
        <f>IF(ISBLANK('1. Index'!$C$13),"-",IF(B77="ročník",YEAR('1. Index'!$C$13)-6,B77-1))</f>
        <v>1958</v>
      </c>
      <c r="C78" s="25">
        <f ca="1">IF(Tabulka1[[#This Row],[ročník]]="-","-",YEAR(TODAY())-B78)</f>
        <v>66</v>
      </c>
      <c r="D78" s="26" t="s">
        <v>94</v>
      </c>
      <c r="E78" s="27" t="s">
        <v>97</v>
      </c>
    </row>
    <row r="79" spans="2:5" x14ac:dyDescent="0.25">
      <c r="B79" s="25">
        <f>IF(ISBLANK('1. Index'!$C$13),"-",IF(B78="ročník",YEAR('1. Index'!$C$13)-6,B78-1))</f>
        <v>1957</v>
      </c>
      <c r="C79" s="25">
        <f ca="1">IF(Tabulka1[[#This Row],[ročník]]="-","-",YEAR(TODAY())-B79)</f>
        <v>67</v>
      </c>
      <c r="D79" s="26" t="s">
        <v>94</v>
      </c>
      <c r="E79" s="27" t="s">
        <v>97</v>
      </c>
    </row>
    <row r="80" spans="2:5" x14ac:dyDescent="0.25">
      <c r="B80" s="25">
        <f>IF(ISBLANK('1. Index'!$C$13),"-",IF(B79="ročník",YEAR('1. Index'!$C$13)-6,B79-1))</f>
        <v>1956</v>
      </c>
      <c r="C80" s="25">
        <f ca="1">IF(Tabulka1[[#This Row],[ročník]]="-","-",YEAR(TODAY())-B80)</f>
        <v>68</v>
      </c>
      <c r="D80" s="26" t="s">
        <v>94</v>
      </c>
      <c r="E80" s="27" t="s">
        <v>97</v>
      </c>
    </row>
    <row r="81" spans="2:5" x14ac:dyDescent="0.25">
      <c r="B81" s="25">
        <f>IF(ISBLANK('1. Index'!$C$13),"-",IF(B80="ročník",YEAR('1. Index'!$C$13)-6,B80-1))</f>
        <v>1955</v>
      </c>
      <c r="C81" s="25">
        <f ca="1">IF(Tabulka1[[#This Row],[ročník]]="-","-",YEAR(TODAY())-B81)</f>
        <v>69</v>
      </c>
      <c r="D81" s="26" t="s">
        <v>94</v>
      </c>
      <c r="E81" s="27" t="s">
        <v>97</v>
      </c>
    </row>
    <row r="82" spans="2:5" x14ac:dyDescent="0.25">
      <c r="B82" s="25">
        <f>IF(ISBLANK('1. Index'!$C$13),"-",IF(B81="ročník",YEAR('1. Index'!$C$13)-6,B81-1))</f>
        <v>1954</v>
      </c>
      <c r="C82" s="25">
        <f ca="1">IF(Tabulka1[[#This Row],[ročník]]="-","-",YEAR(TODAY())-B82)</f>
        <v>70</v>
      </c>
      <c r="D82" s="26" t="s">
        <v>94</v>
      </c>
      <c r="E82" s="27" t="s">
        <v>97</v>
      </c>
    </row>
    <row r="83" spans="2:5" x14ac:dyDescent="0.25">
      <c r="B83" s="25">
        <f>IF(ISBLANK('1. Index'!$C$13),"-",IF(B82="ročník",YEAR('1. Index'!$C$13)-6,B82-1))</f>
        <v>1953</v>
      </c>
      <c r="C83" s="25">
        <f ca="1">IF(Tabulka1[[#This Row],[ročník]]="-","-",YEAR(TODAY())-B83)</f>
        <v>71</v>
      </c>
      <c r="D83" s="26" t="s">
        <v>94</v>
      </c>
      <c r="E83" s="27" t="s">
        <v>97</v>
      </c>
    </row>
    <row r="84" spans="2:5" x14ac:dyDescent="0.25">
      <c r="B84" s="25">
        <f>IF(ISBLANK('1. Index'!$C$13),"-",IF(B83="ročník",YEAR('1. Index'!$C$13)-6,B83-1))</f>
        <v>1952</v>
      </c>
      <c r="C84" s="25">
        <f ca="1">IF(Tabulka1[[#This Row],[ročník]]="-","-",YEAR(TODAY())-B84)</f>
        <v>72</v>
      </c>
      <c r="D84" s="26" t="s">
        <v>94</v>
      </c>
      <c r="E84" s="27" t="s">
        <v>97</v>
      </c>
    </row>
    <row r="85" spans="2:5" x14ac:dyDescent="0.25">
      <c r="B85" s="25">
        <f>IF(ISBLANK('1. Index'!$C$13),"-",IF(B84="ročník",YEAR('1. Index'!$C$13)-6,B84-1))</f>
        <v>1951</v>
      </c>
      <c r="C85" s="25">
        <f ca="1">IF(Tabulka1[[#This Row],[ročník]]="-","-",YEAR(TODAY())-B85)</f>
        <v>73</v>
      </c>
      <c r="D85" s="26" t="s">
        <v>94</v>
      </c>
      <c r="E85" s="27" t="s">
        <v>97</v>
      </c>
    </row>
    <row r="86" spans="2:5" x14ac:dyDescent="0.25">
      <c r="B86" s="25">
        <f>IF(ISBLANK('1. Index'!$C$13),"-",IF(B85="ročník",YEAR('1. Index'!$C$13)-6,B85-1))</f>
        <v>1950</v>
      </c>
      <c r="C86" s="25">
        <f ca="1">IF(Tabulka1[[#This Row],[ročník]]="-","-",YEAR(TODAY())-B86)</f>
        <v>74</v>
      </c>
      <c r="D86" s="26" t="s">
        <v>94</v>
      </c>
      <c r="E86" s="27" t="s">
        <v>97</v>
      </c>
    </row>
    <row r="87" spans="2:5" x14ac:dyDescent="0.25">
      <c r="B87" s="25">
        <f>IF(ISBLANK('1. Index'!$C$13),"-",IF(B86="ročník",YEAR('1. Index'!$C$13)-6,B86-1))</f>
        <v>1949</v>
      </c>
      <c r="C87" s="25">
        <f ca="1">IF(Tabulka1[[#This Row],[ročník]]="-","-",YEAR(TODAY())-B87)</f>
        <v>75</v>
      </c>
      <c r="D87" s="26" t="s">
        <v>94</v>
      </c>
      <c r="E87" s="27" t="s">
        <v>97</v>
      </c>
    </row>
    <row r="88" spans="2:5" x14ac:dyDescent="0.25">
      <c r="B88" s="25">
        <f>IF(ISBLANK('1. Index'!$C$13),"-",IF(B87="ročník",YEAR('1. Index'!$C$13)-6,B87-1))</f>
        <v>1948</v>
      </c>
      <c r="C88" s="25">
        <f ca="1">IF(Tabulka1[[#This Row],[ročník]]="-","-",YEAR(TODAY())-B88)</f>
        <v>76</v>
      </c>
      <c r="D88" s="26" t="s">
        <v>94</v>
      </c>
      <c r="E88" s="27" t="s">
        <v>97</v>
      </c>
    </row>
    <row r="89" spans="2:5" x14ac:dyDescent="0.25">
      <c r="B89" s="25">
        <f>IF(ISBLANK('1. Index'!$C$13),"-",IF(B88="ročník",YEAR('1. Index'!$C$13)-6,B88-1))</f>
        <v>1947</v>
      </c>
      <c r="C89" s="25">
        <f ca="1">IF(Tabulka1[[#This Row],[ročník]]="-","-",YEAR(TODAY())-B89)</f>
        <v>77</v>
      </c>
      <c r="D89" s="26" t="s">
        <v>94</v>
      </c>
      <c r="E89" s="27" t="s">
        <v>97</v>
      </c>
    </row>
    <row r="90" spans="2:5" x14ac:dyDescent="0.25">
      <c r="B90" s="25">
        <f>IF(ISBLANK('1. Index'!$C$13),"-",IF(B89="ročník",YEAR('1. Index'!$C$13)-6,B89-1))</f>
        <v>1946</v>
      </c>
      <c r="C90" s="25">
        <f ca="1">IF(Tabulka1[[#This Row],[ročník]]="-","-",YEAR(TODAY())-B90)</f>
        <v>78</v>
      </c>
      <c r="D90" s="26" t="s">
        <v>94</v>
      </c>
      <c r="E90" s="27" t="s">
        <v>97</v>
      </c>
    </row>
    <row r="91" spans="2:5" x14ac:dyDescent="0.25">
      <c r="B91" s="25">
        <f>IF(ISBLANK('1. Index'!$C$13),"-",IF(B90="ročník",YEAR('1. Index'!$C$13)-6,B90-1))</f>
        <v>1945</v>
      </c>
      <c r="C91" s="25">
        <f ca="1">IF(Tabulka1[[#This Row],[ročník]]="-","-",YEAR(TODAY())-B91)</f>
        <v>79</v>
      </c>
      <c r="D91" s="26" t="s">
        <v>94</v>
      </c>
      <c r="E91" s="27" t="s">
        <v>97</v>
      </c>
    </row>
    <row r="92" spans="2:5" x14ac:dyDescent="0.25">
      <c r="B92" s="25">
        <f>IF(ISBLANK('1. Index'!$C$13),"-",IF(B91="ročník",YEAR('1. Index'!$C$13)-6,B91-1))</f>
        <v>1944</v>
      </c>
      <c r="C92" s="25">
        <f ca="1">IF(Tabulka1[[#This Row],[ročník]]="-","-",YEAR(TODAY())-B92)</f>
        <v>80</v>
      </c>
      <c r="D92" s="26" t="s">
        <v>94</v>
      </c>
      <c r="E92" s="27" t="s">
        <v>97</v>
      </c>
    </row>
    <row r="93" spans="2:5" x14ac:dyDescent="0.25">
      <c r="B93" s="25">
        <f>IF(ISBLANK('1. Index'!$C$13),"-",IF(B92="ročník",YEAR('1. Index'!$C$13)-6,B92-1))</f>
        <v>1943</v>
      </c>
      <c r="C93" s="25">
        <f ca="1">IF(Tabulka1[[#This Row],[ročník]]="-","-",YEAR(TODAY())-B93)</f>
        <v>81</v>
      </c>
      <c r="D93" s="26" t="s">
        <v>94</v>
      </c>
      <c r="E93" s="27" t="s">
        <v>97</v>
      </c>
    </row>
    <row r="94" spans="2:5" x14ac:dyDescent="0.25">
      <c r="B94" s="25">
        <f>IF(ISBLANK('1. Index'!$C$13),"-",IF(B93="ročník",YEAR('1. Index'!$C$13)-6,B93-1))</f>
        <v>1942</v>
      </c>
      <c r="C94" s="25">
        <f ca="1">IF(Tabulka1[[#This Row],[ročník]]="-","-",YEAR(TODAY())-B94)</f>
        <v>82</v>
      </c>
      <c r="D94" s="26" t="s">
        <v>94</v>
      </c>
      <c r="E94" s="27" t="s">
        <v>97</v>
      </c>
    </row>
    <row r="95" spans="2:5" x14ac:dyDescent="0.25">
      <c r="B95" s="25">
        <f>IF(ISBLANK('1. Index'!$C$13),"-",IF(B94="ročník",YEAR('1. Index'!$C$13)-6,B94-1))</f>
        <v>1941</v>
      </c>
      <c r="C95" s="25">
        <f ca="1">IF(Tabulka1[[#This Row],[ročník]]="-","-",YEAR(TODAY())-B95)</f>
        <v>83</v>
      </c>
      <c r="D95" s="26" t="s">
        <v>94</v>
      </c>
      <c r="E95" s="27" t="s">
        <v>97</v>
      </c>
    </row>
    <row r="96" spans="2:5" x14ac:dyDescent="0.25">
      <c r="B96" s="25">
        <f>IF(ISBLANK('1. Index'!$C$13),"-",IF(B95="ročník",YEAR('1. Index'!$C$13)-6,B95-1))</f>
        <v>1940</v>
      </c>
      <c r="C96" s="25">
        <f ca="1">IF(Tabulka1[[#This Row],[ročník]]="-","-",YEAR(TODAY())-B96)</f>
        <v>84</v>
      </c>
      <c r="D96" s="26" t="s">
        <v>94</v>
      </c>
      <c r="E96" s="27" t="s">
        <v>97</v>
      </c>
    </row>
    <row r="97" spans="2:5" x14ac:dyDescent="0.25">
      <c r="B97" s="25">
        <f>IF(ISBLANK('1. Index'!$C$13),"-",IF(B96="ročník",YEAR('1. Index'!$C$13)-6,B96-1))</f>
        <v>1939</v>
      </c>
      <c r="C97" s="25">
        <f ca="1">IF(Tabulka1[[#This Row],[ročník]]="-","-",YEAR(TODAY())-B97)</f>
        <v>85</v>
      </c>
      <c r="D97" s="26" t="s">
        <v>94</v>
      </c>
      <c r="E97" s="27" t="s">
        <v>97</v>
      </c>
    </row>
    <row r="98" spans="2:5" x14ac:dyDescent="0.25">
      <c r="B98" s="25">
        <f>IF(ISBLANK('1. Index'!$C$13),"-",IF(B97="ročník",YEAR('1. Index'!$C$13)-6,B97-1))</f>
        <v>1938</v>
      </c>
      <c r="C98" s="25">
        <f ca="1">IF(Tabulka1[[#This Row],[ročník]]="-","-",YEAR(TODAY())-B98)</f>
        <v>86</v>
      </c>
      <c r="D98" s="26" t="s">
        <v>94</v>
      </c>
      <c r="E98" s="27" t="s">
        <v>97</v>
      </c>
    </row>
    <row r="99" spans="2:5" x14ac:dyDescent="0.25">
      <c r="B99" s="25">
        <f>IF(ISBLANK('1. Index'!$C$13),"-",IF(B98="ročník",YEAR('1. Index'!$C$13)-6,B98-1))</f>
        <v>1937</v>
      </c>
      <c r="C99" s="25">
        <f ca="1">IF(Tabulka1[[#This Row],[ročník]]="-","-",YEAR(TODAY())-B99)</f>
        <v>87</v>
      </c>
      <c r="D99" s="26" t="s">
        <v>94</v>
      </c>
      <c r="E99" s="27" t="s">
        <v>97</v>
      </c>
    </row>
    <row r="100" spans="2:5" x14ac:dyDescent="0.25">
      <c r="B100" s="25">
        <f>IF(ISBLANK('1. Index'!$C$13),"-",IF(B99="ročník",YEAR('1. Index'!$C$13)-6,B99-1))</f>
        <v>1936</v>
      </c>
      <c r="C100" s="25">
        <f ca="1">IF(Tabulka1[[#This Row],[ročník]]="-","-",YEAR(TODAY())-B100)</f>
        <v>88</v>
      </c>
      <c r="D100" s="26" t="s">
        <v>94</v>
      </c>
      <c r="E100" s="27" t="s">
        <v>97</v>
      </c>
    </row>
    <row r="101" spans="2:5" x14ac:dyDescent="0.25">
      <c r="B101" s="25">
        <f>IF(ISBLANK('1. Index'!$C$13),"-",IF(B100="ročník",YEAR('1. Index'!$C$13)-6,B100-1))</f>
        <v>1935</v>
      </c>
      <c r="C101" s="25">
        <f ca="1">IF(Tabulka1[[#This Row],[ročník]]="-","-",YEAR(TODAY())-B101)</f>
        <v>89</v>
      </c>
      <c r="D101" s="26" t="s">
        <v>94</v>
      </c>
      <c r="E101" s="27" t="s">
        <v>97</v>
      </c>
    </row>
    <row r="102" spans="2:5" x14ac:dyDescent="0.25">
      <c r="B102" s="25">
        <f>IF(ISBLANK('1. Index'!$C$13),"-",IF(B101="ročník",YEAR('1. Index'!$C$13)-6,B101-1))</f>
        <v>1934</v>
      </c>
      <c r="C102" s="25">
        <f ca="1">IF(Tabulka1[[#This Row],[ročník]]="-","-",YEAR(TODAY())-B102)</f>
        <v>90</v>
      </c>
      <c r="D102" s="26" t="s">
        <v>94</v>
      </c>
      <c r="E102" s="27" t="s">
        <v>97</v>
      </c>
    </row>
    <row r="103" spans="2:5" x14ac:dyDescent="0.25">
      <c r="B103" s="25">
        <f>IF(ISBLANK('1. Index'!$C$13),"-",IF(B102="ročník",YEAR('1. Index'!$C$13)-6,B102-1))</f>
        <v>1933</v>
      </c>
      <c r="C103" s="25">
        <f ca="1">IF(Tabulka1[[#This Row],[ročník]]="-","-",YEAR(TODAY())-B103)</f>
        <v>91</v>
      </c>
      <c r="D103" s="26" t="s">
        <v>94</v>
      </c>
      <c r="E103" s="27" t="s">
        <v>97</v>
      </c>
    </row>
    <row r="104" spans="2:5" x14ac:dyDescent="0.25">
      <c r="B104" s="25">
        <f>IF(ISBLANK('1. Index'!$C$13),"-",IF(B103="ročník",YEAR('1. Index'!$C$13)-6,B103-1))</f>
        <v>1932</v>
      </c>
      <c r="C104" s="25">
        <f ca="1">IF(Tabulka1[[#This Row],[ročník]]="-","-",YEAR(TODAY())-B104)</f>
        <v>92</v>
      </c>
      <c r="D104" s="26" t="s">
        <v>94</v>
      </c>
      <c r="E104" s="27" t="s">
        <v>97</v>
      </c>
    </row>
    <row r="105" spans="2:5" x14ac:dyDescent="0.25">
      <c r="B105" s="25">
        <f>IF(ISBLANK('1. Index'!$C$13),"-",IF(B104="ročník",YEAR('1. Index'!$C$13)-6,B104-1))</f>
        <v>1931</v>
      </c>
      <c r="C105" s="25">
        <f ca="1">IF(Tabulka1[[#This Row],[ročník]]="-","-",YEAR(TODAY())-B105)</f>
        <v>93</v>
      </c>
      <c r="D105" s="26" t="s">
        <v>94</v>
      </c>
      <c r="E105" s="27" t="s">
        <v>97</v>
      </c>
    </row>
    <row r="106" spans="2:5" x14ac:dyDescent="0.25">
      <c r="B106" s="25">
        <f>IF(ISBLANK('1. Index'!$C$13),"-",IF(B105="ročník",YEAR('1. Index'!$C$13)-6,B105-1))</f>
        <v>1930</v>
      </c>
      <c r="C106" s="25">
        <f ca="1">IF(Tabulka1[[#This Row],[ročník]]="-","-",YEAR(TODAY())-B106)</f>
        <v>94</v>
      </c>
      <c r="D106" s="26" t="s">
        <v>94</v>
      </c>
      <c r="E106" s="27" t="s">
        <v>97</v>
      </c>
    </row>
    <row r="107" spans="2:5" x14ac:dyDescent="0.25">
      <c r="B107" s="25">
        <f>IF(ISBLANK('1. Index'!$C$13),"-",IF(B106="ročník",YEAR('1. Index'!$C$13)-6,B106-1))</f>
        <v>1929</v>
      </c>
      <c r="C107" s="25">
        <f ca="1">IF(Tabulka1[[#This Row],[ročník]]="-","-",YEAR(TODAY())-B107)</f>
        <v>95</v>
      </c>
      <c r="D107" s="26" t="s">
        <v>94</v>
      </c>
      <c r="E107" s="27" t="s">
        <v>97</v>
      </c>
    </row>
    <row r="108" spans="2:5" x14ac:dyDescent="0.25">
      <c r="B108" s="25">
        <f>IF(ISBLANK('1. Index'!$C$13),"-",IF(B107="ročník",YEAR('1. Index'!$C$13)-6,B107-1))</f>
        <v>1928</v>
      </c>
      <c r="C108" s="25">
        <f ca="1">IF(Tabulka1[[#This Row],[ročník]]="-","-",YEAR(TODAY())-B108)</f>
        <v>96</v>
      </c>
      <c r="D108" s="26" t="s">
        <v>94</v>
      </c>
      <c r="E108" s="27" t="s">
        <v>97</v>
      </c>
    </row>
    <row r="109" spans="2:5" x14ac:dyDescent="0.25">
      <c r="B109" s="25">
        <f>IF(ISBLANK('1. Index'!$C$13),"-",IF(B108="ročník",YEAR('1. Index'!$C$13)-6,B108-1))</f>
        <v>1927</v>
      </c>
      <c r="C109" s="25">
        <f ca="1">IF(Tabulka1[[#This Row],[ročník]]="-","-",YEAR(TODAY())-B109)</f>
        <v>97</v>
      </c>
      <c r="D109" s="26" t="s">
        <v>94</v>
      </c>
      <c r="E109" s="27" t="s">
        <v>97</v>
      </c>
    </row>
    <row r="110" spans="2:5" x14ac:dyDescent="0.25">
      <c r="B110" s="25">
        <f>IF(ISBLANK('1. Index'!$C$13),"-",IF(B109="ročník",YEAR('1. Index'!$C$13)-6,B109-1))</f>
        <v>1926</v>
      </c>
      <c r="C110" s="25">
        <f ca="1">IF(Tabulka1[[#This Row],[ročník]]="-","-",YEAR(TODAY())-B110)</f>
        <v>98</v>
      </c>
      <c r="D110" s="26" t="s">
        <v>94</v>
      </c>
      <c r="E110" s="27" t="s">
        <v>97</v>
      </c>
    </row>
    <row r="111" spans="2:5" x14ac:dyDescent="0.25">
      <c r="B111" s="25">
        <f>IF(ISBLANK('1. Index'!$C$13),"-",IF(B110="ročník",YEAR('1. Index'!$C$13)-6,B110-1))</f>
        <v>1925</v>
      </c>
      <c r="C111" s="25">
        <f ca="1">IF(Tabulka1[[#This Row],[ročník]]="-","-",YEAR(TODAY())-B111)</f>
        <v>99</v>
      </c>
      <c r="D111" s="26" t="s">
        <v>94</v>
      </c>
      <c r="E111" s="27" t="s">
        <v>97</v>
      </c>
    </row>
    <row r="112" spans="2:5" x14ac:dyDescent="0.25">
      <c r="B112" s="25">
        <f>IF(ISBLANK('1. Index'!$C$13),"-",IF(B111="ročník",YEAR('1. Index'!$C$13)-6,B111-1))</f>
        <v>1924</v>
      </c>
      <c r="C112" s="25">
        <f ca="1">IF(Tabulka1[[#This Row],[ročník]]="-","-",YEAR(TODAY())-B112)</f>
        <v>100</v>
      </c>
      <c r="D112" s="26" t="s">
        <v>94</v>
      </c>
      <c r="E112" s="27" t="s">
        <v>97</v>
      </c>
    </row>
  </sheetData>
  <sheetProtection password="C7B2" sheet="1" objects="1" scenarios="1" selectLockedCells="1" autoFilter="0"/>
  <conditionalFormatting sqref="D18:E112">
    <cfRule type="containsBlanks" dxfId="39" priority="1">
      <formula>LEN(TRIM(D18))=0</formula>
    </cfRule>
    <cfRule type="notContainsBlanks" dxfId="38" priority="13">
      <formula>LEN(TRIM(D18))&gt;0</formula>
    </cfRule>
  </conditionalFormatting>
  <pageMargins left="0.39370078740157483" right="0.39370078740157483" top="0" bottom="0.39370078740157483" header="0" footer="0"/>
  <pageSetup paperSize="9" orientation="portrait" r:id="rId1"/>
  <pictur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309"/>
  <sheetViews>
    <sheetView showGridLines="0" showRowColHeaders="0" workbookViewId="0">
      <pane ySplit="9" topLeftCell="A61" activePane="bottomLeft" state="frozen"/>
      <selection pane="bottomLeft" activeCell="B73" sqref="B73"/>
    </sheetView>
  </sheetViews>
  <sheetFormatPr defaultColWidth="9.140625" defaultRowHeight="12.75" x14ac:dyDescent="0.2"/>
  <cols>
    <col min="1" max="1" width="3.7109375" style="1" customWidth="1"/>
    <col min="2" max="2" width="7.42578125" style="2" customWidth="1"/>
    <col min="3" max="3" width="25.7109375" style="1" customWidth="1"/>
    <col min="4" max="4" width="6.7109375" style="2" customWidth="1"/>
    <col min="5" max="5" width="25.7109375" style="1" customWidth="1"/>
    <col min="6" max="6" width="4.7109375" style="2" customWidth="1"/>
    <col min="7" max="7" width="10.28515625" style="2" customWidth="1"/>
    <col min="8" max="8" width="16.140625" style="2" bestFit="1" customWidth="1"/>
    <col min="9" max="16384" width="9.140625" style="1"/>
  </cols>
  <sheetData>
    <row r="2" spans="2:8" ht="15.75" x14ac:dyDescent="0.25">
      <c r="B2" s="3" t="s">
        <v>68</v>
      </c>
      <c r="G2" s="7" t="str">
        <f>IF(ISBLANK('1. Index'!C10),"-",'1. Index'!C10)</f>
        <v xml:space="preserve">Běh na Kleť </v>
      </c>
    </row>
    <row r="3" spans="2:8" ht="15.75" x14ac:dyDescent="0.25">
      <c r="G3" s="8">
        <f>IF(ISBLANK('1. Index'!C13),"-",'1. Index'!C13)</f>
        <v>45402</v>
      </c>
    </row>
    <row r="4" spans="2:8" x14ac:dyDescent="0.2">
      <c r="B4" s="23" t="s">
        <v>37</v>
      </c>
    </row>
    <row r="5" spans="2:8" x14ac:dyDescent="0.2">
      <c r="B5" s="1" t="s">
        <v>69</v>
      </c>
    </row>
    <row r="6" spans="2:8" x14ac:dyDescent="0.2">
      <c r="B6" s="1" t="s">
        <v>70</v>
      </c>
    </row>
    <row r="7" spans="2:8" x14ac:dyDescent="0.2">
      <c r="B7" s="1" t="s">
        <v>73</v>
      </c>
    </row>
    <row r="8" spans="2:8" x14ac:dyDescent="0.2">
      <c r="B8" s="28"/>
      <c r="C8" s="31"/>
      <c r="D8" s="28"/>
      <c r="E8" s="31"/>
      <c r="F8" s="28"/>
    </row>
    <row r="9" spans="2:8" x14ac:dyDescent="0.2">
      <c r="B9" s="2" t="s">
        <v>0</v>
      </c>
      <c r="C9" s="1" t="s">
        <v>12</v>
      </c>
      <c r="D9" s="2" t="s">
        <v>3</v>
      </c>
      <c r="E9" s="1" t="s">
        <v>1</v>
      </c>
      <c r="F9" s="2" t="s">
        <v>2</v>
      </c>
      <c r="G9" s="9" t="s">
        <v>5</v>
      </c>
      <c r="H9" s="38" t="s">
        <v>72</v>
      </c>
    </row>
    <row r="10" spans="2:8" x14ac:dyDescent="0.2">
      <c r="B10" s="18">
        <v>201</v>
      </c>
      <c r="C10" s="19" t="s">
        <v>98</v>
      </c>
      <c r="D10" s="18">
        <v>1965</v>
      </c>
      <c r="E10" s="19" t="s">
        <v>99</v>
      </c>
      <c r="F10" s="18" t="s">
        <v>100</v>
      </c>
      <c r="G10" s="13" t="str">
        <f>IF(ISBLANK('1. Index'!$C$13),"-",IF(Tabulka2[[#This Row],[m/ž]]="M",VLOOKUP(Tabulka2[[#This Row],[ročník]],'2. Kategorie'!B:E,3,0),IF(Tabulka2[[#This Row],[m/ž]]="Z",VLOOKUP(Tabulka2[[#This Row],[ročník]],'2. Kategorie'!B:E,4,0),"?")))</f>
        <v>50-59</v>
      </c>
      <c r="H10" s="10" t="str">
        <f>IF(COUNTIFS(Tabulka2[start. č.],Tabulka2[[#This Row],[start. č.]])&gt;1,"duplicita!","ok")</f>
        <v>ok</v>
      </c>
    </row>
    <row r="11" spans="2:8" x14ac:dyDescent="0.2">
      <c r="B11" s="18">
        <v>202</v>
      </c>
      <c r="C11" s="19" t="s">
        <v>197</v>
      </c>
      <c r="D11" s="18">
        <v>1983</v>
      </c>
      <c r="E11" s="19" t="s">
        <v>101</v>
      </c>
      <c r="F11" s="18" t="s">
        <v>100</v>
      </c>
      <c r="G11" s="14" t="str">
        <f>IF(ISBLANK('1. Index'!$C$13),"-",IF(Tabulka2[[#This Row],[m/ž]]="M",VLOOKUP(Tabulka2[[#This Row],[ročník]],'2. Kategorie'!B:E,3,0),IF(Tabulka2[[#This Row],[m/ž]]="Z",VLOOKUP(Tabulka2[[#This Row],[ročník]],'2. Kategorie'!B:E,4,0),"?")))</f>
        <v>40-49</v>
      </c>
      <c r="H11" s="11" t="str">
        <f>IF(COUNTIFS(Tabulka2[start. č.],Tabulka2[[#This Row],[start. č.]])&gt;1,"duplicita!","ok")</f>
        <v>ok</v>
      </c>
    </row>
    <row r="12" spans="2:8" x14ac:dyDescent="0.2">
      <c r="B12" s="18">
        <v>203</v>
      </c>
      <c r="C12" s="19" t="s">
        <v>102</v>
      </c>
      <c r="D12" s="18">
        <v>1974</v>
      </c>
      <c r="E12" s="19" t="s">
        <v>103</v>
      </c>
      <c r="F12" s="18" t="s">
        <v>100</v>
      </c>
      <c r="G12" s="14" t="str">
        <f>IF(ISBLANK('1. Index'!$C$13),"-",IF(Tabulka2[[#This Row],[m/ž]]="M",VLOOKUP(Tabulka2[[#This Row],[ročník]],'2. Kategorie'!B:E,3,0),IF(Tabulka2[[#This Row],[m/ž]]="Z",VLOOKUP(Tabulka2[[#This Row],[ročník]],'2. Kategorie'!B:E,4,0),"?")))</f>
        <v>50-59</v>
      </c>
      <c r="H12" s="11" t="str">
        <f>IF(COUNTIFS(Tabulka2[start. č.],Tabulka2[[#This Row],[start. č.]])&gt;1,"duplicita!","ok")</f>
        <v>ok</v>
      </c>
    </row>
    <row r="13" spans="2:8" x14ac:dyDescent="0.2">
      <c r="B13" s="18">
        <v>206</v>
      </c>
      <c r="C13" s="19" t="s">
        <v>104</v>
      </c>
      <c r="D13" s="18">
        <v>1968</v>
      </c>
      <c r="E13" s="19" t="s">
        <v>103</v>
      </c>
      <c r="F13" s="18" t="s">
        <v>100</v>
      </c>
      <c r="G13" s="14" t="str">
        <f>IF(ISBLANK('1. Index'!$C$13),"-",IF(Tabulka2[[#This Row],[m/ž]]="M",VLOOKUP(Tabulka2[[#This Row],[ročník]],'2. Kategorie'!B:E,3,0),IF(Tabulka2[[#This Row],[m/ž]]="Z",VLOOKUP(Tabulka2[[#This Row],[ročník]],'2. Kategorie'!B:E,4,0),"?")))</f>
        <v>50-59</v>
      </c>
      <c r="H13" s="11" t="str">
        <f>IF(COUNTIFS(Tabulka2[start. č.],Tabulka2[[#This Row],[start. č.]])&gt;1,"duplicita!","ok")</f>
        <v>ok</v>
      </c>
    </row>
    <row r="14" spans="2:8" x14ac:dyDescent="0.2">
      <c r="B14" s="18">
        <v>207</v>
      </c>
      <c r="C14" s="19" t="s">
        <v>105</v>
      </c>
      <c r="D14" s="18">
        <v>1976</v>
      </c>
      <c r="E14" s="19" t="s">
        <v>106</v>
      </c>
      <c r="F14" s="18" t="s">
        <v>100</v>
      </c>
      <c r="G14" s="14" t="str">
        <f>IF(ISBLANK('1. Index'!$C$13),"-",IF(Tabulka2[[#This Row],[m/ž]]="M",VLOOKUP(Tabulka2[[#This Row],[ročník]],'2. Kategorie'!B:E,3,0),IF(Tabulka2[[#This Row],[m/ž]]="Z",VLOOKUP(Tabulka2[[#This Row],[ročník]],'2. Kategorie'!B:E,4,0),"?")))</f>
        <v>40-49</v>
      </c>
      <c r="H14" s="11" t="str">
        <f>IF(COUNTIFS(Tabulka2[start. č.],Tabulka2[[#This Row],[start. č.]])&gt;1,"duplicita!","ok")</f>
        <v>ok</v>
      </c>
    </row>
    <row r="15" spans="2:8" x14ac:dyDescent="0.2">
      <c r="B15" s="18">
        <v>270</v>
      </c>
      <c r="C15" s="19" t="s">
        <v>107</v>
      </c>
      <c r="D15" s="18">
        <v>1973</v>
      </c>
      <c r="E15" s="19" t="s">
        <v>103</v>
      </c>
      <c r="F15" s="18" t="s">
        <v>108</v>
      </c>
      <c r="G15" s="14" t="str">
        <f>IF(ISBLANK('1. Index'!$C$13),"-",IF(Tabulka2[[#This Row],[m/ž]]="M",VLOOKUP(Tabulka2[[#This Row],[ročník]],'2. Kategorie'!B:E,3,0),IF(Tabulka2[[#This Row],[m/ž]]="Z",VLOOKUP(Tabulka2[[#This Row],[ročník]],'2. Kategorie'!B:E,4,0),"?")))</f>
        <v>50+</v>
      </c>
      <c r="H15" s="11" t="str">
        <f>IF(COUNTIFS(Tabulka2[start. č.],Tabulka2[[#This Row],[start. č.]])&gt;1,"duplicita!","ok")</f>
        <v>ok</v>
      </c>
    </row>
    <row r="16" spans="2:8" x14ac:dyDescent="0.2">
      <c r="B16" s="18">
        <v>272</v>
      </c>
      <c r="C16" s="19" t="s">
        <v>109</v>
      </c>
      <c r="D16" s="18">
        <v>1954</v>
      </c>
      <c r="E16" s="19" t="s">
        <v>110</v>
      </c>
      <c r="F16" s="18" t="s">
        <v>108</v>
      </c>
      <c r="G16" s="14" t="str">
        <f>IF(ISBLANK('1. Index'!$C$13),"-",IF(Tabulka2[[#This Row],[m/ž]]="M",VLOOKUP(Tabulka2[[#This Row],[ročník]],'2. Kategorie'!B:E,3,0),IF(Tabulka2[[#This Row],[m/ž]]="Z",VLOOKUP(Tabulka2[[#This Row],[ročník]],'2. Kategorie'!B:E,4,0),"?")))</f>
        <v>50+</v>
      </c>
      <c r="H16" s="11" t="str">
        <f>IF(COUNTIFS(Tabulka2[start. č.],Tabulka2[[#This Row],[start. č.]])&gt;1,"duplicita!","ok")</f>
        <v>ok</v>
      </c>
    </row>
    <row r="17" spans="2:8" x14ac:dyDescent="0.2">
      <c r="B17" s="18">
        <v>273</v>
      </c>
      <c r="C17" s="19" t="s">
        <v>111</v>
      </c>
      <c r="D17" s="18">
        <v>1983</v>
      </c>
      <c r="E17" s="19" t="s">
        <v>112</v>
      </c>
      <c r="F17" s="18" t="s">
        <v>108</v>
      </c>
      <c r="G17" s="14" t="str">
        <f>IF(ISBLANK('1. Index'!$C$13),"-",IF(Tabulka2[[#This Row],[m/ž]]="M",VLOOKUP(Tabulka2[[#This Row],[ročník]],'2. Kategorie'!B:E,3,0),IF(Tabulka2[[#This Row],[m/ž]]="Z",VLOOKUP(Tabulka2[[#This Row],[ročník]],'2. Kategorie'!B:E,4,0),"?")))</f>
        <v>35-49</v>
      </c>
      <c r="H17" s="11" t="str">
        <f>IF(COUNTIFS(Tabulka2[start. č.],Tabulka2[[#This Row],[start. č.]])&gt;1,"duplicita!","ok")</f>
        <v>ok</v>
      </c>
    </row>
    <row r="18" spans="2:8" x14ac:dyDescent="0.2">
      <c r="B18" s="18">
        <v>208</v>
      </c>
      <c r="C18" s="19" t="s">
        <v>113</v>
      </c>
      <c r="D18" s="18">
        <v>1971</v>
      </c>
      <c r="E18" s="19" t="s">
        <v>114</v>
      </c>
      <c r="F18" s="18" t="s">
        <v>100</v>
      </c>
      <c r="G18" s="14" t="str">
        <f>IF(ISBLANK('1. Index'!$C$13),"-",IF(Tabulka2[[#This Row],[m/ž]]="M",VLOOKUP(Tabulka2[[#This Row],[ročník]],'2. Kategorie'!B:E,3,0),IF(Tabulka2[[#This Row],[m/ž]]="Z",VLOOKUP(Tabulka2[[#This Row],[ročník]],'2. Kategorie'!B:E,4,0),"?")))</f>
        <v>50-59</v>
      </c>
      <c r="H18" s="11" t="str">
        <f>IF(COUNTIFS(Tabulka2[start. č.],Tabulka2[[#This Row],[start. č.]])&gt;1,"duplicita!","ok")</f>
        <v>ok</v>
      </c>
    </row>
    <row r="19" spans="2:8" x14ac:dyDescent="0.2">
      <c r="B19" s="18">
        <v>209</v>
      </c>
      <c r="C19" s="19" t="s">
        <v>198</v>
      </c>
      <c r="D19" s="18">
        <v>1971</v>
      </c>
      <c r="E19" s="19" t="s">
        <v>115</v>
      </c>
      <c r="F19" s="18" t="s">
        <v>100</v>
      </c>
      <c r="G19" s="14" t="str">
        <f>IF(ISBLANK('1. Index'!$C$13),"-",IF(Tabulka2[[#This Row],[m/ž]]="M",VLOOKUP(Tabulka2[[#This Row],[ročník]],'2. Kategorie'!B:E,3,0),IF(Tabulka2[[#This Row],[m/ž]]="Z",VLOOKUP(Tabulka2[[#This Row],[ročník]],'2. Kategorie'!B:E,4,0),"?")))</f>
        <v>50-59</v>
      </c>
      <c r="H19" s="11" t="str">
        <f>IF(COUNTIFS(Tabulka2[start. č.],Tabulka2[[#This Row],[start. č.]])&gt;1,"duplicita!","ok")</f>
        <v>ok</v>
      </c>
    </row>
    <row r="20" spans="2:8" x14ac:dyDescent="0.2">
      <c r="B20" s="18">
        <v>274</v>
      </c>
      <c r="C20" s="19" t="s">
        <v>116</v>
      </c>
      <c r="D20" s="18">
        <v>1973</v>
      </c>
      <c r="E20" s="19" t="s">
        <v>103</v>
      </c>
      <c r="F20" s="18" t="s">
        <v>108</v>
      </c>
      <c r="G20" s="14" t="str">
        <f>IF(ISBLANK('1. Index'!$C$13),"-",IF(Tabulka2[[#This Row],[m/ž]]="M",VLOOKUP(Tabulka2[[#This Row],[ročník]],'2. Kategorie'!B:E,3,0),IF(Tabulka2[[#This Row],[m/ž]]="Z",VLOOKUP(Tabulka2[[#This Row],[ročník]],'2. Kategorie'!B:E,4,0),"?")))</f>
        <v>50+</v>
      </c>
      <c r="H20" s="11" t="str">
        <f>IF(COUNTIFS(Tabulka2[start. č.],Tabulka2[[#This Row],[start. č.]])&gt;1,"duplicita!","ok")</f>
        <v>ok</v>
      </c>
    </row>
    <row r="21" spans="2:8" x14ac:dyDescent="0.2">
      <c r="B21" s="18">
        <v>210</v>
      </c>
      <c r="C21" s="19" t="s">
        <v>117</v>
      </c>
      <c r="D21" s="18">
        <v>1990</v>
      </c>
      <c r="E21" s="19" t="s">
        <v>118</v>
      </c>
      <c r="F21" s="18" t="s">
        <v>100</v>
      </c>
      <c r="G21" s="14" t="str">
        <f>IF(ISBLANK('1. Index'!$C$13),"-",IF(Tabulka2[[#This Row],[m/ž]]="M",VLOOKUP(Tabulka2[[#This Row],[ročník]],'2. Kategorie'!B:E,3,0),IF(Tabulka2[[#This Row],[m/ž]]="Z",VLOOKUP(Tabulka2[[#This Row],[ročník]],'2. Kategorie'!B:E,4,0),"?")))</f>
        <v>19-39</v>
      </c>
      <c r="H21" s="11" t="str">
        <f>IF(COUNTIFS(Tabulka2[start. č.],Tabulka2[[#This Row],[start. č.]])&gt;1,"duplicita!","ok")</f>
        <v>ok</v>
      </c>
    </row>
    <row r="22" spans="2:8" x14ac:dyDescent="0.2">
      <c r="B22" s="18">
        <v>213</v>
      </c>
      <c r="C22" s="19" t="s">
        <v>119</v>
      </c>
      <c r="D22" s="18">
        <v>1987</v>
      </c>
      <c r="E22" s="19" t="s">
        <v>114</v>
      </c>
      <c r="F22" s="18" t="s">
        <v>100</v>
      </c>
      <c r="G22" s="14" t="str">
        <f>IF(ISBLANK('1. Index'!$C$13),"-",IF(Tabulka2[[#This Row],[m/ž]]="M",VLOOKUP(Tabulka2[[#This Row],[ročník]],'2. Kategorie'!B:E,3,0),IF(Tabulka2[[#This Row],[m/ž]]="Z",VLOOKUP(Tabulka2[[#This Row],[ročník]],'2. Kategorie'!B:E,4,0),"?")))</f>
        <v>19-39</v>
      </c>
      <c r="H22" s="11" t="str">
        <f>IF(COUNTIFS(Tabulka2[start. č.],Tabulka2[[#This Row],[start. č.]])&gt;1,"duplicita!","ok")</f>
        <v>ok</v>
      </c>
    </row>
    <row r="23" spans="2:8" x14ac:dyDescent="0.2">
      <c r="B23" s="18">
        <v>216</v>
      </c>
      <c r="C23" s="19" t="s">
        <v>120</v>
      </c>
      <c r="D23" s="18">
        <v>1970</v>
      </c>
      <c r="E23" s="19" t="s">
        <v>121</v>
      </c>
      <c r="F23" s="18" t="s">
        <v>100</v>
      </c>
      <c r="G23" s="14" t="str">
        <f>IF(ISBLANK('1. Index'!$C$13),"-",IF(Tabulka2[[#This Row],[m/ž]]="M",VLOOKUP(Tabulka2[[#This Row],[ročník]],'2. Kategorie'!B:E,3,0),IF(Tabulka2[[#This Row],[m/ž]]="Z",VLOOKUP(Tabulka2[[#This Row],[ročník]],'2. Kategorie'!B:E,4,0),"?")))</f>
        <v>50-59</v>
      </c>
      <c r="H23" s="11" t="str">
        <f>IF(COUNTIFS(Tabulka2[start. č.],Tabulka2[[#This Row],[start. č.]])&gt;1,"duplicita!","ok")</f>
        <v>ok</v>
      </c>
    </row>
    <row r="24" spans="2:8" x14ac:dyDescent="0.2">
      <c r="B24" s="18">
        <v>275</v>
      </c>
      <c r="C24" s="19" t="s">
        <v>122</v>
      </c>
      <c r="D24" s="18">
        <v>1977</v>
      </c>
      <c r="E24" s="19" t="s">
        <v>123</v>
      </c>
      <c r="F24" s="18" t="s">
        <v>108</v>
      </c>
      <c r="G24" s="14" t="str">
        <f>IF(ISBLANK('1. Index'!$C$13),"-",IF(Tabulka2[[#This Row],[m/ž]]="M",VLOOKUP(Tabulka2[[#This Row],[ročník]],'2. Kategorie'!B:E,3,0),IF(Tabulka2[[#This Row],[m/ž]]="Z",VLOOKUP(Tabulka2[[#This Row],[ročník]],'2. Kategorie'!B:E,4,0),"?")))</f>
        <v>35-49</v>
      </c>
      <c r="H24" s="11" t="str">
        <f>IF(COUNTIFS(Tabulka2[start. č.],Tabulka2[[#This Row],[start. č.]])&gt;1,"duplicita!","ok")</f>
        <v>ok</v>
      </c>
    </row>
    <row r="25" spans="2:8" x14ac:dyDescent="0.2">
      <c r="B25" s="18">
        <v>215</v>
      </c>
      <c r="C25" s="19" t="s">
        <v>124</v>
      </c>
      <c r="D25" s="18">
        <v>1976</v>
      </c>
      <c r="E25" s="19" t="s">
        <v>123</v>
      </c>
      <c r="F25" s="18" t="s">
        <v>100</v>
      </c>
      <c r="G25" s="14" t="str">
        <f>IF(ISBLANK('1. Index'!$C$13),"-",IF(Tabulka2[[#This Row],[m/ž]]="M",VLOOKUP(Tabulka2[[#This Row],[ročník]],'2. Kategorie'!B:E,3,0),IF(Tabulka2[[#This Row],[m/ž]]="Z",VLOOKUP(Tabulka2[[#This Row],[ročník]],'2. Kategorie'!B:E,4,0),"?")))</f>
        <v>40-49</v>
      </c>
      <c r="H25" s="11" t="str">
        <f>IF(COUNTIFS(Tabulka2[start. č.],Tabulka2[[#This Row],[start. č.]])&gt;1,"duplicita!","ok")</f>
        <v>ok</v>
      </c>
    </row>
    <row r="26" spans="2:8" x14ac:dyDescent="0.2">
      <c r="B26" s="18">
        <v>212</v>
      </c>
      <c r="C26" s="19" t="s">
        <v>125</v>
      </c>
      <c r="D26" s="18">
        <v>2003</v>
      </c>
      <c r="E26" s="19"/>
      <c r="F26" s="18" t="s">
        <v>100</v>
      </c>
      <c r="G26" s="14" t="str">
        <f>IF(ISBLANK('1. Index'!$C$13),"-",IF(Tabulka2[[#This Row],[m/ž]]="M",VLOOKUP(Tabulka2[[#This Row],[ročník]],'2. Kategorie'!B:E,3,0),IF(Tabulka2[[#This Row],[m/ž]]="Z",VLOOKUP(Tabulka2[[#This Row],[ročník]],'2. Kategorie'!B:E,4,0),"?")))</f>
        <v>19-39</v>
      </c>
      <c r="H26" s="11" t="str">
        <f>IF(COUNTIFS(Tabulka2[start. č.],Tabulka2[[#This Row],[start. č.]])&gt;1,"duplicita!","ok")</f>
        <v>ok</v>
      </c>
    </row>
    <row r="27" spans="2:8" x14ac:dyDescent="0.2">
      <c r="B27" s="18">
        <v>217</v>
      </c>
      <c r="C27" s="19" t="s">
        <v>126</v>
      </c>
      <c r="D27" s="18">
        <v>1966</v>
      </c>
      <c r="E27" s="19" t="s">
        <v>127</v>
      </c>
      <c r="F27" s="18" t="s">
        <v>100</v>
      </c>
      <c r="G27" s="14" t="str">
        <f>IF(ISBLANK('1. Index'!$C$13),"-",IF(Tabulka2[[#This Row],[m/ž]]="M",VLOOKUP(Tabulka2[[#This Row],[ročník]],'2. Kategorie'!B:E,3,0),IF(Tabulka2[[#This Row],[m/ž]]="Z",VLOOKUP(Tabulka2[[#This Row],[ročník]],'2. Kategorie'!B:E,4,0),"?")))</f>
        <v>50-59</v>
      </c>
      <c r="H27" s="11" t="str">
        <f>IF(COUNTIFS(Tabulka2[start. č.],Tabulka2[[#This Row],[start. č.]])&gt;1,"duplicita!","ok")</f>
        <v>ok</v>
      </c>
    </row>
    <row r="28" spans="2:8" x14ac:dyDescent="0.2">
      <c r="B28" s="18">
        <v>220</v>
      </c>
      <c r="C28" s="19" t="s">
        <v>128</v>
      </c>
      <c r="D28" s="18">
        <v>1973</v>
      </c>
      <c r="E28" s="19" t="s">
        <v>121</v>
      </c>
      <c r="F28" s="18" t="s">
        <v>100</v>
      </c>
      <c r="G28" s="14" t="str">
        <f>IF(ISBLANK('1. Index'!$C$13),"-",IF(Tabulka2[[#This Row],[m/ž]]="M",VLOOKUP(Tabulka2[[#This Row],[ročník]],'2. Kategorie'!B:E,3,0),IF(Tabulka2[[#This Row],[m/ž]]="Z",VLOOKUP(Tabulka2[[#This Row],[ročník]],'2. Kategorie'!B:E,4,0),"?")))</f>
        <v>50-59</v>
      </c>
      <c r="H28" s="11" t="str">
        <f>IF(COUNTIFS(Tabulka2[start. č.],Tabulka2[[#This Row],[start. č.]])&gt;1,"duplicita!","ok")</f>
        <v>ok</v>
      </c>
    </row>
    <row r="29" spans="2:8" x14ac:dyDescent="0.2">
      <c r="B29" s="18">
        <v>222</v>
      </c>
      <c r="C29" s="19" t="s">
        <v>129</v>
      </c>
      <c r="D29" s="18">
        <v>1979</v>
      </c>
      <c r="E29" s="19" t="s">
        <v>130</v>
      </c>
      <c r="F29" s="18" t="s">
        <v>100</v>
      </c>
      <c r="G29" s="14" t="str">
        <f>IF(ISBLANK('1. Index'!$C$13),"-",IF(Tabulka2[[#This Row],[m/ž]]="M",VLOOKUP(Tabulka2[[#This Row],[ročník]],'2. Kategorie'!B:E,3,0),IF(Tabulka2[[#This Row],[m/ž]]="Z",VLOOKUP(Tabulka2[[#This Row],[ročník]],'2. Kategorie'!B:E,4,0),"?")))</f>
        <v>40-49</v>
      </c>
      <c r="H29" s="11" t="str">
        <f>IF(COUNTIFS(Tabulka2[start. č.],Tabulka2[[#This Row],[start. č.]])&gt;1,"duplicita!","ok")</f>
        <v>ok</v>
      </c>
    </row>
    <row r="30" spans="2:8" x14ac:dyDescent="0.2">
      <c r="B30" s="18">
        <v>221</v>
      </c>
      <c r="C30" s="19" t="s">
        <v>131</v>
      </c>
      <c r="D30" s="18">
        <v>1993</v>
      </c>
      <c r="E30" s="19" t="s">
        <v>132</v>
      </c>
      <c r="F30" s="18" t="s">
        <v>100</v>
      </c>
      <c r="G30" s="14" t="str">
        <f>IF(ISBLANK('1. Index'!$C$13),"-",IF(Tabulka2[[#This Row],[m/ž]]="M",VLOOKUP(Tabulka2[[#This Row],[ročník]],'2. Kategorie'!B:E,3,0),IF(Tabulka2[[#This Row],[m/ž]]="Z",VLOOKUP(Tabulka2[[#This Row],[ročník]],'2. Kategorie'!B:E,4,0),"?")))</f>
        <v>19-39</v>
      </c>
      <c r="H30" s="11" t="str">
        <f>IF(COUNTIFS(Tabulka2[start. č.],Tabulka2[[#This Row],[start. č.]])&gt;1,"duplicita!","ok")</f>
        <v>ok</v>
      </c>
    </row>
    <row r="31" spans="2:8" x14ac:dyDescent="0.2">
      <c r="B31" s="18">
        <v>224</v>
      </c>
      <c r="C31" s="19" t="s">
        <v>133</v>
      </c>
      <c r="D31" s="18">
        <v>1980</v>
      </c>
      <c r="E31" s="19" t="s">
        <v>134</v>
      </c>
      <c r="F31" s="18" t="s">
        <v>100</v>
      </c>
      <c r="G31" s="14" t="str">
        <f>IF(ISBLANK('1. Index'!$C$13),"-",IF(Tabulka2[[#This Row],[m/ž]]="M",VLOOKUP(Tabulka2[[#This Row],[ročník]],'2. Kategorie'!B:E,3,0),IF(Tabulka2[[#This Row],[m/ž]]="Z",VLOOKUP(Tabulka2[[#This Row],[ročník]],'2. Kategorie'!B:E,4,0),"?")))</f>
        <v>40-49</v>
      </c>
      <c r="H31" s="11" t="str">
        <f>IF(COUNTIFS(Tabulka2[start. č.],Tabulka2[[#This Row],[start. č.]])&gt;1,"duplicita!","ok")</f>
        <v>ok</v>
      </c>
    </row>
    <row r="32" spans="2:8" x14ac:dyDescent="0.2">
      <c r="B32" s="18">
        <v>225</v>
      </c>
      <c r="C32" s="19" t="s">
        <v>135</v>
      </c>
      <c r="D32" s="18">
        <v>1973</v>
      </c>
      <c r="E32" s="19" t="s">
        <v>103</v>
      </c>
      <c r="F32" s="18" t="s">
        <v>100</v>
      </c>
      <c r="G32" s="14" t="str">
        <f>IF(ISBLANK('1. Index'!$C$13),"-",IF(Tabulka2[[#This Row],[m/ž]]="M",VLOOKUP(Tabulka2[[#This Row],[ročník]],'2. Kategorie'!B:E,3,0),IF(Tabulka2[[#This Row],[m/ž]]="Z",VLOOKUP(Tabulka2[[#This Row],[ročník]],'2. Kategorie'!B:E,4,0),"?")))</f>
        <v>50-59</v>
      </c>
      <c r="H32" s="11" t="str">
        <f>IF(COUNTIFS(Tabulka2[start. č.],Tabulka2[[#This Row],[start. č.]])&gt;1,"duplicita!","ok")</f>
        <v>ok</v>
      </c>
    </row>
    <row r="33" spans="2:8" x14ac:dyDescent="0.2">
      <c r="B33" s="18">
        <v>277</v>
      </c>
      <c r="C33" s="19" t="s">
        <v>136</v>
      </c>
      <c r="D33" s="18">
        <v>1961</v>
      </c>
      <c r="E33" s="19" t="s">
        <v>137</v>
      </c>
      <c r="F33" s="18" t="s">
        <v>108</v>
      </c>
      <c r="G33" s="14" t="str">
        <f>IF(ISBLANK('1. Index'!$C$13),"-",IF(Tabulka2[[#This Row],[m/ž]]="M",VLOOKUP(Tabulka2[[#This Row],[ročník]],'2. Kategorie'!B:E,3,0),IF(Tabulka2[[#This Row],[m/ž]]="Z",VLOOKUP(Tabulka2[[#This Row],[ročník]],'2. Kategorie'!B:E,4,0),"?")))</f>
        <v>50+</v>
      </c>
      <c r="H33" s="11" t="str">
        <f>IF(COUNTIFS(Tabulka2[start. č.],Tabulka2[[#This Row],[start. č.]])&gt;1,"duplicita!","ok")</f>
        <v>ok</v>
      </c>
    </row>
    <row r="34" spans="2:8" x14ac:dyDescent="0.2">
      <c r="B34" s="18">
        <v>276</v>
      </c>
      <c r="C34" s="19" t="s">
        <v>138</v>
      </c>
      <c r="D34" s="18">
        <v>1992</v>
      </c>
      <c r="E34" s="19" t="s">
        <v>139</v>
      </c>
      <c r="F34" s="18" t="s">
        <v>108</v>
      </c>
      <c r="G34" s="14" t="str">
        <f>IF(ISBLANK('1. Index'!$C$13),"-",IF(Tabulka2[[#This Row],[m/ž]]="M",VLOOKUP(Tabulka2[[#This Row],[ročník]],'2. Kategorie'!B:E,3,0),IF(Tabulka2[[#This Row],[m/ž]]="Z",VLOOKUP(Tabulka2[[#This Row],[ročník]],'2. Kategorie'!B:E,4,0),"?")))</f>
        <v>19-34</v>
      </c>
      <c r="H34" s="11" t="str">
        <f>IF(COUNTIFS(Tabulka2[start. č.],Tabulka2[[#This Row],[start. č.]])&gt;1,"duplicita!","ok")</f>
        <v>ok</v>
      </c>
    </row>
    <row r="35" spans="2:8" x14ac:dyDescent="0.2">
      <c r="B35" s="18">
        <v>226</v>
      </c>
      <c r="C35" s="19" t="s">
        <v>140</v>
      </c>
      <c r="D35" s="18">
        <v>1952</v>
      </c>
      <c r="E35" s="19" t="s">
        <v>141</v>
      </c>
      <c r="F35" s="18" t="s">
        <v>100</v>
      </c>
      <c r="G35" s="14" t="str">
        <f>IF(ISBLANK('1. Index'!$C$13),"-",IF(Tabulka2[[#This Row],[m/ž]]="M",VLOOKUP(Tabulka2[[#This Row],[ročník]],'2. Kategorie'!B:E,3,0),IF(Tabulka2[[#This Row],[m/ž]]="Z",VLOOKUP(Tabulka2[[#This Row],[ročník]],'2. Kategorie'!B:E,4,0),"?")))</f>
        <v>60+</v>
      </c>
      <c r="H35" s="11" t="str">
        <f>IF(COUNTIFS(Tabulka2[start. č.],Tabulka2[[#This Row],[start. č.]])&gt;1,"duplicita!","ok")</f>
        <v>ok</v>
      </c>
    </row>
    <row r="36" spans="2:8" x14ac:dyDescent="0.2">
      <c r="B36" s="18">
        <v>214</v>
      </c>
      <c r="C36" s="19" t="s">
        <v>142</v>
      </c>
      <c r="D36" s="18">
        <v>1976</v>
      </c>
      <c r="E36" s="19" t="s">
        <v>123</v>
      </c>
      <c r="F36" s="18" t="s">
        <v>100</v>
      </c>
      <c r="G36" s="14" t="str">
        <f>IF(ISBLANK('1. Index'!$C$13),"-",IF(Tabulka2[[#This Row],[m/ž]]="M",VLOOKUP(Tabulka2[[#This Row],[ročník]],'2. Kategorie'!B:E,3,0),IF(Tabulka2[[#This Row],[m/ž]]="Z",VLOOKUP(Tabulka2[[#This Row],[ročník]],'2. Kategorie'!B:E,4,0),"?")))</f>
        <v>40-49</v>
      </c>
      <c r="H36" s="11" t="str">
        <f>IF(COUNTIFS(Tabulka2[start. č.],Tabulka2[[#This Row],[start. č.]])&gt;1,"duplicita!","ok")</f>
        <v>ok</v>
      </c>
    </row>
    <row r="37" spans="2:8" x14ac:dyDescent="0.2">
      <c r="B37" s="18">
        <v>278</v>
      </c>
      <c r="C37" s="19" t="s">
        <v>143</v>
      </c>
      <c r="D37" s="18">
        <v>1982</v>
      </c>
      <c r="E37" s="19" t="s">
        <v>144</v>
      </c>
      <c r="F37" s="18" t="s">
        <v>108</v>
      </c>
      <c r="G37" s="14" t="str">
        <f>IF(ISBLANK('1. Index'!$C$13),"-",IF(Tabulka2[[#This Row],[m/ž]]="M",VLOOKUP(Tabulka2[[#This Row],[ročník]],'2. Kategorie'!B:E,3,0),IF(Tabulka2[[#This Row],[m/ž]]="Z",VLOOKUP(Tabulka2[[#This Row],[ročník]],'2. Kategorie'!B:E,4,0),"?")))</f>
        <v>35-49</v>
      </c>
      <c r="H37" s="11" t="str">
        <f>IF(COUNTIFS(Tabulka2[start. č.],Tabulka2[[#This Row],[start. č.]])&gt;1,"duplicita!","ok")</f>
        <v>ok</v>
      </c>
    </row>
    <row r="38" spans="2:8" x14ac:dyDescent="0.2">
      <c r="B38" s="18">
        <v>228</v>
      </c>
      <c r="C38" s="19" t="s">
        <v>145</v>
      </c>
      <c r="D38" s="18">
        <v>1987</v>
      </c>
      <c r="E38" s="19" t="s">
        <v>146</v>
      </c>
      <c r="F38" s="18" t="s">
        <v>100</v>
      </c>
      <c r="G38" s="14" t="str">
        <f>IF(ISBLANK('1. Index'!$C$13),"-",IF(Tabulka2[[#This Row],[m/ž]]="M",VLOOKUP(Tabulka2[[#This Row],[ročník]],'2. Kategorie'!B:E,3,0),IF(Tabulka2[[#This Row],[m/ž]]="Z",VLOOKUP(Tabulka2[[#This Row],[ročník]],'2. Kategorie'!B:E,4,0),"?")))</f>
        <v>19-39</v>
      </c>
      <c r="H38" s="11" t="str">
        <f>IF(COUNTIFS(Tabulka2[start. č.],Tabulka2[[#This Row],[start. č.]])&gt;1,"duplicita!","ok")</f>
        <v>ok</v>
      </c>
    </row>
    <row r="39" spans="2:8" x14ac:dyDescent="0.2">
      <c r="B39" s="18">
        <v>229</v>
      </c>
      <c r="C39" s="19" t="s">
        <v>147</v>
      </c>
      <c r="D39" s="18">
        <v>1983</v>
      </c>
      <c r="E39" s="19" t="s">
        <v>148</v>
      </c>
      <c r="F39" s="18" t="s">
        <v>100</v>
      </c>
      <c r="G39" s="14" t="str">
        <f>IF(ISBLANK('1. Index'!$C$13),"-",IF(Tabulka2[[#This Row],[m/ž]]="M",VLOOKUP(Tabulka2[[#This Row],[ročník]],'2. Kategorie'!B:E,3,0),IF(Tabulka2[[#This Row],[m/ž]]="Z",VLOOKUP(Tabulka2[[#This Row],[ročník]],'2. Kategorie'!B:E,4,0),"?")))</f>
        <v>40-49</v>
      </c>
      <c r="H39" s="11" t="str">
        <f>IF(COUNTIFS(Tabulka2[start. č.],Tabulka2[[#This Row],[start. č.]])&gt;1,"duplicita!","ok")</f>
        <v>ok</v>
      </c>
    </row>
    <row r="40" spans="2:8" x14ac:dyDescent="0.2">
      <c r="B40" s="18">
        <v>231</v>
      </c>
      <c r="C40" s="19" t="s">
        <v>149</v>
      </c>
      <c r="D40" s="18">
        <v>1985</v>
      </c>
      <c r="E40" s="19" t="s">
        <v>134</v>
      </c>
      <c r="F40" s="18" t="s">
        <v>100</v>
      </c>
      <c r="G40" s="14" t="str">
        <f>IF(ISBLANK('1. Index'!$C$13),"-",IF(Tabulka2[[#This Row],[m/ž]]="M",VLOOKUP(Tabulka2[[#This Row],[ročník]],'2. Kategorie'!B:E,3,0),IF(Tabulka2[[#This Row],[m/ž]]="Z",VLOOKUP(Tabulka2[[#This Row],[ročník]],'2. Kategorie'!B:E,4,0),"?")))</f>
        <v>19-39</v>
      </c>
      <c r="H40" s="11" t="str">
        <f>IF(COUNTIFS(Tabulka2[start. č.],Tabulka2[[#This Row],[start. č.]])&gt;1,"duplicita!","ok")</f>
        <v>ok</v>
      </c>
    </row>
    <row r="41" spans="2:8" x14ac:dyDescent="0.2">
      <c r="B41" s="18">
        <v>233</v>
      </c>
      <c r="C41" s="19" t="s">
        <v>150</v>
      </c>
      <c r="D41" s="18">
        <v>1957</v>
      </c>
      <c r="E41" s="19" t="s">
        <v>151</v>
      </c>
      <c r="F41" s="18" t="s">
        <v>100</v>
      </c>
      <c r="G41" s="14" t="str">
        <f>IF(ISBLANK('1. Index'!$C$13),"-",IF(Tabulka2[[#This Row],[m/ž]]="M",VLOOKUP(Tabulka2[[#This Row],[ročník]],'2. Kategorie'!B:E,3,0),IF(Tabulka2[[#This Row],[m/ž]]="Z",VLOOKUP(Tabulka2[[#This Row],[ročník]],'2. Kategorie'!B:E,4,0),"?")))</f>
        <v>60+</v>
      </c>
      <c r="H41" s="11" t="str">
        <f>IF(COUNTIFS(Tabulka2[start. č.],Tabulka2[[#This Row],[start. č.]])&gt;1,"duplicita!","ok")</f>
        <v>ok</v>
      </c>
    </row>
    <row r="42" spans="2:8" x14ac:dyDescent="0.2">
      <c r="B42" s="18">
        <v>230</v>
      </c>
      <c r="C42" s="19" t="s">
        <v>152</v>
      </c>
      <c r="D42" s="18">
        <v>1987</v>
      </c>
      <c r="E42" s="19" t="s">
        <v>153</v>
      </c>
      <c r="F42" s="18" t="s">
        <v>100</v>
      </c>
      <c r="G42" s="14" t="str">
        <f>IF(ISBLANK('1. Index'!$C$13),"-",IF(Tabulka2[[#This Row],[m/ž]]="M",VLOOKUP(Tabulka2[[#This Row],[ročník]],'2. Kategorie'!B:E,3,0),IF(Tabulka2[[#This Row],[m/ž]]="Z",VLOOKUP(Tabulka2[[#This Row],[ročník]],'2. Kategorie'!B:E,4,0),"?")))</f>
        <v>19-39</v>
      </c>
      <c r="H42" s="11" t="str">
        <f>IF(COUNTIFS(Tabulka2[start. č.],Tabulka2[[#This Row],[start. č.]])&gt;1,"duplicita!","ok")</f>
        <v>ok</v>
      </c>
    </row>
    <row r="43" spans="2:8" x14ac:dyDescent="0.2">
      <c r="B43" s="18">
        <v>234</v>
      </c>
      <c r="C43" s="19" t="s">
        <v>207</v>
      </c>
      <c r="D43" s="18">
        <v>1992</v>
      </c>
      <c r="E43" s="19" t="s">
        <v>154</v>
      </c>
      <c r="F43" s="18" t="s">
        <v>100</v>
      </c>
      <c r="G43" s="14" t="str">
        <f>IF(ISBLANK('1. Index'!$C$13),"-",IF(Tabulka2[[#This Row],[m/ž]]="M",VLOOKUP(Tabulka2[[#This Row],[ročník]],'2. Kategorie'!B:E,3,0),IF(Tabulka2[[#This Row],[m/ž]]="Z",VLOOKUP(Tabulka2[[#This Row],[ročník]],'2. Kategorie'!B:E,4,0),"?")))</f>
        <v>19-39</v>
      </c>
      <c r="H43" s="11" t="str">
        <f>IF(COUNTIFS(Tabulka2[start. č.],Tabulka2[[#This Row],[start. č.]])&gt;1,"duplicita!","ok")</f>
        <v>ok</v>
      </c>
    </row>
    <row r="44" spans="2:8" x14ac:dyDescent="0.2">
      <c r="B44" s="18">
        <v>236</v>
      </c>
      <c r="C44" s="19" t="s">
        <v>155</v>
      </c>
      <c r="D44" s="18">
        <v>1982</v>
      </c>
      <c r="E44" s="19" t="s">
        <v>156</v>
      </c>
      <c r="F44" s="18" t="s">
        <v>100</v>
      </c>
      <c r="G44" s="14" t="str">
        <f>IF(ISBLANK('1. Index'!$C$13),"-",IF(Tabulka2[[#This Row],[m/ž]]="M",VLOOKUP(Tabulka2[[#This Row],[ročník]],'2. Kategorie'!B:E,3,0),IF(Tabulka2[[#This Row],[m/ž]]="Z",VLOOKUP(Tabulka2[[#This Row],[ročník]],'2. Kategorie'!B:E,4,0),"?")))</f>
        <v>40-49</v>
      </c>
      <c r="H44" s="11" t="str">
        <f>IF(COUNTIFS(Tabulka2[start. č.],Tabulka2[[#This Row],[start. č.]])&gt;1,"duplicita!","ok")</f>
        <v>ok</v>
      </c>
    </row>
    <row r="45" spans="2:8" x14ac:dyDescent="0.2">
      <c r="B45" s="18">
        <v>279</v>
      </c>
      <c r="C45" s="19" t="s">
        <v>157</v>
      </c>
      <c r="D45" s="18">
        <v>1982</v>
      </c>
      <c r="E45" s="19" t="s">
        <v>158</v>
      </c>
      <c r="F45" s="18" t="s">
        <v>108</v>
      </c>
      <c r="G45" s="14" t="str">
        <f>IF(ISBLANK('1. Index'!$C$13),"-",IF(Tabulka2[[#This Row],[m/ž]]="M",VLOOKUP(Tabulka2[[#This Row],[ročník]],'2. Kategorie'!B:E,3,0),IF(Tabulka2[[#This Row],[m/ž]]="Z",VLOOKUP(Tabulka2[[#This Row],[ročník]],'2. Kategorie'!B:E,4,0),"?")))</f>
        <v>35-49</v>
      </c>
      <c r="H45" s="11" t="str">
        <f>IF(COUNTIFS(Tabulka2[start. č.],Tabulka2[[#This Row],[start. č.]])&gt;1,"duplicita!","ok")</f>
        <v>ok</v>
      </c>
    </row>
    <row r="46" spans="2:8" x14ac:dyDescent="0.2">
      <c r="B46" s="18">
        <v>237</v>
      </c>
      <c r="C46" s="19" t="s">
        <v>159</v>
      </c>
      <c r="D46" s="18">
        <v>2007</v>
      </c>
      <c r="E46" s="19" t="s">
        <v>103</v>
      </c>
      <c r="F46" s="18" t="s">
        <v>100</v>
      </c>
      <c r="G46" s="14" t="str">
        <f>IF(ISBLANK('1. Index'!$C$13),"-",IF(Tabulka2[[#This Row],[m/ž]]="M",VLOOKUP(Tabulka2[[#This Row],[ročník]],'2. Kategorie'!B:E,3,0),IF(Tabulka2[[#This Row],[m/ž]]="Z",VLOOKUP(Tabulka2[[#This Row],[ročník]],'2. Kategorie'!B:E,4,0),"?")))</f>
        <v>Jun</v>
      </c>
      <c r="H46" s="11" t="str">
        <f>IF(COUNTIFS(Tabulka2[start. č.],Tabulka2[[#This Row],[start. č.]])&gt;1,"duplicita!","ok")</f>
        <v>ok</v>
      </c>
    </row>
    <row r="47" spans="2:8" x14ac:dyDescent="0.2">
      <c r="B47" s="18">
        <v>239</v>
      </c>
      <c r="C47" s="19" t="s">
        <v>160</v>
      </c>
      <c r="D47" s="18">
        <v>1974</v>
      </c>
      <c r="E47" s="19" t="s">
        <v>161</v>
      </c>
      <c r="F47" s="18" t="s">
        <v>100</v>
      </c>
      <c r="G47" s="14" t="str">
        <f>IF(ISBLANK('1. Index'!$C$13),"-",IF(Tabulka2[[#This Row],[m/ž]]="M",VLOOKUP(Tabulka2[[#This Row],[ročník]],'2. Kategorie'!B:E,3,0),IF(Tabulka2[[#This Row],[m/ž]]="Z",VLOOKUP(Tabulka2[[#This Row],[ročník]],'2. Kategorie'!B:E,4,0),"?")))</f>
        <v>50-59</v>
      </c>
      <c r="H47" s="11" t="str">
        <f>IF(COUNTIFS(Tabulka2[start. č.],Tabulka2[[#This Row],[start. č.]])&gt;1,"duplicita!","ok")</f>
        <v>ok</v>
      </c>
    </row>
    <row r="48" spans="2:8" x14ac:dyDescent="0.2">
      <c r="B48" s="18">
        <v>238</v>
      </c>
      <c r="C48" s="19" t="s">
        <v>162</v>
      </c>
      <c r="D48" s="18">
        <v>1987</v>
      </c>
      <c r="E48" s="19" t="s">
        <v>161</v>
      </c>
      <c r="F48" s="18" t="s">
        <v>100</v>
      </c>
      <c r="G48" s="14" t="str">
        <f>IF(ISBLANK('1. Index'!$C$13),"-",IF(Tabulka2[[#This Row],[m/ž]]="M",VLOOKUP(Tabulka2[[#This Row],[ročník]],'2. Kategorie'!B:E,3,0),IF(Tabulka2[[#This Row],[m/ž]]="Z",VLOOKUP(Tabulka2[[#This Row],[ročník]],'2. Kategorie'!B:E,4,0),"?")))</f>
        <v>19-39</v>
      </c>
      <c r="H48" s="11" t="str">
        <f>IF(COUNTIFS(Tabulka2[start. č.],Tabulka2[[#This Row],[start. č.]])&gt;1,"duplicita!","ok")</f>
        <v>ok</v>
      </c>
    </row>
    <row r="49" spans="2:8" x14ac:dyDescent="0.2">
      <c r="B49" s="18">
        <v>241</v>
      </c>
      <c r="C49" s="19" t="s">
        <v>163</v>
      </c>
      <c r="D49" s="18">
        <v>1971</v>
      </c>
      <c r="E49" s="19" t="s">
        <v>164</v>
      </c>
      <c r="F49" s="18" t="s">
        <v>100</v>
      </c>
      <c r="G49" s="14" t="str">
        <f>IF(ISBLANK('1. Index'!$C$13),"-",IF(Tabulka2[[#This Row],[m/ž]]="M",VLOOKUP(Tabulka2[[#This Row],[ročník]],'2. Kategorie'!B:E,3,0),IF(Tabulka2[[#This Row],[m/ž]]="Z",VLOOKUP(Tabulka2[[#This Row],[ročník]],'2. Kategorie'!B:E,4,0),"?")))</f>
        <v>50-59</v>
      </c>
      <c r="H49" s="11" t="str">
        <f>IF(COUNTIFS(Tabulka2[start. č.],Tabulka2[[#This Row],[start. č.]])&gt;1,"duplicita!","ok")</f>
        <v>ok</v>
      </c>
    </row>
    <row r="50" spans="2:8" x14ac:dyDescent="0.2">
      <c r="B50" s="18">
        <v>242</v>
      </c>
      <c r="C50" s="19" t="s">
        <v>165</v>
      </c>
      <c r="D50" s="18">
        <v>1962</v>
      </c>
      <c r="E50" s="19" t="s">
        <v>166</v>
      </c>
      <c r="F50" s="18" t="s">
        <v>100</v>
      </c>
      <c r="G50" s="14" t="str">
        <f>IF(ISBLANK('1. Index'!$C$13),"-",IF(Tabulka2[[#This Row],[m/ž]]="M",VLOOKUP(Tabulka2[[#This Row],[ročník]],'2. Kategorie'!B:E,3,0),IF(Tabulka2[[#This Row],[m/ž]]="Z",VLOOKUP(Tabulka2[[#This Row],[ročník]],'2. Kategorie'!B:E,4,0),"?")))</f>
        <v>60+</v>
      </c>
      <c r="H50" s="11" t="str">
        <f>IF(COUNTIFS(Tabulka2[start. č.],Tabulka2[[#This Row],[start. č.]])&gt;1,"duplicita!","ok")</f>
        <v>ok</v>
      </c>
    </row>
    <row r="51" spans="2:8" x14ac:dyDescent="0.2">
      <c r="B51" s="18">
        <v>240</v>
      </c>
      <c r="C51" s="19" t="s">
        <v>167</v>
      </c>
      <c r="D51" s="18">
        <v>2001</v>
      </c>
      <c r="E51" s="19" t="s">
        <v>168</v>
      </c>
      <c r="F51" s="18" t="s">
        <v>100</v>
      </c>
      <c r="G51" s="14" t="str">
        <f>IF(ISBLANK('1. Index'!$C$13),"-",IF(Tabulka2[[#This Row],[m/ž]]="M",VLOOKUP(Tabulka2[[#This Row],[ročník]],'2. Kategorie'!B:E,3,0),IF(Tabulka2[[#This Row],[m/ž]]="Z",VLOOKUP(Tabulka2[[#This Row],[ročník]],'2. Kategorie'!B:E,4,0),"?")))</f>
        <v>19-39</v>
      </c>
      <c r="H51" s="11" t="str">
        <f>IF(COUNTIFS(Tabulka2[start. č.],Tabulka2[[#This Row],[start. č.]])&gt;1,"duplicita!","ok")</f>
        <v>ok</v>
      </c>
    </row>
    <row r="52" spans="2:8" x14ac:dyDescent="0.2">
      <c r="B52" s="18">
        <v>245</v>
      </c>
      <c r="C52" s="19" t="s">
        <v>169</v>
      </c>
      <c r="D52" s="18">
        <v>1980</v>
      </c>
      <c r="E52" s="19" t="s">
        <v>130</v>
      </c>
      <c r="F52" s="18" t="s">
        <v>100</v>
      </c>
      <c r="G52" s="14" t="str">
        <f>IF(ISBLANK('1. Index'!$C$13),"-",IF(Tabulka2[[#This Row],[m/ž]]="M",VLOOKUP(Tabulka2[[#This Row],[ročník]],'2. Kategorie'!B:E,3,0),IF(Tabulka2[[#This Row],[m/ž]]="Z",VLOOKUP(Tabulka2[[#This Row],[ročník]],'2. Kategorie'!B:E,4,0),"?")))</f>
        <v>40-49</v>
      </c>
      <c r="H52" s="11" t="str">
        <f>IF(COUNTIFS(Tabulka2[start. č.],Tabulka2[[#This Row],[start. č.]])&gt;1,"duplicita!","ok")</f>
        <v>ok</v>
      </c>
    </row>
    <row r="53" spans="2:8" x14ac:dyDescent="0.2">
      <c r="B53" s="18">
        <v>246</v>
      </c>
      <c r="C53" s="19" t="s">
        <v>170</v>
      </c>
      <c r="D53" s="18">
        <v>1973</v>
      </c>
      <c r="E53" s="19" t="s">
        <v>171</v>
      </c>
      <c r="F53" s="18" t="s">
        <v>100</v>
      </c>
      <c r="G53" s="14" t="str">
        <f>IF(ISBLANK('1. Index'!$C$13),"-",IF(Tabulka2[[#This Row],[m/ž]]="M",VLOOKUP(Tabulka2[[#This Row],[ročník]],'2. Kategorie'!B:E,3,0),IF(Tabulka2[[#This Row],[m/ž]]="Z",VLOOKUP(Tabulka2[[#This Row],[ročník]],'2. Kategorie'!B:E,4,0),"?")))</f>
        <v>50-59</v>
      </c>
      <c r="H53" s="11" t="str">
        <f>IF(COUNTIFS(Tabulka2[start. č.],Tabulka2[[#This Row],[start. č.]])&gt;1,"duplicita!","ok")</f>
        <v>ok</v>
      </c>
    </row>
    <row r="54" spans="2:8" x14ac:dyDescent="0.2">
      <c r="B54" s="18">
        <v>244</v>
      </c>
      <c r="C54" s="19" t="s">
        <v>172</v>
      </c>
      <c r="D54" s="18">
        <v>1959</v>
      </c>
      <c r="E54" s="19" t="s">
        <v>173</v>
      </c>
      <c r="F54" s="18" t="s">
        <v>100</v>
      </c>
      <c r="G54" s="14" t="str">
        <f>IF(ISBLANK('1. Index'!$C$13),"-",IF(Tabulka2[[#This Row],[m/ž]]="M",VLOOKUP(Tabulka2[[#This Row],[ročník]],'2. Kategorie'!B:E,3,0),IF(Tabulka2[[#This Row],[m/ž]]="Z",VLOOKUP(Tabulka2[[#This Row],[ročník]],'2. Kategorie'!B:E,4,0),"?")))</f>
        <v>60+</v>
      </c>
      <c r="H54" s="11" t="str">
        <f>IF(COUNTIFS(Tabulka2[start. č.],Tabulka2[[#This Row],[start. č.]])&gt;1,"duplicita!","ok")</f>
        <v>ok</v>
      </c>
    </row>
    <row r="55" spans="2:8" x14ac:dyDescent="0.2">
      <c r="B55" s="18">
        <v>282</v>
      </c>
      <c r="C55" s="19" t="s">
        <v>174</v>
      </c>
      <c r="D55" s="18">
        <v>1962</v>
      </c>
      <c r="E55" s="19" t="s">
        <v>175</v>
      </c>
      <c r="F55" s="18" t="s">
        <v>108</v>
      </c>
      <c r="G55" s="14" t="str">
        <f>IF(ISBLANK('1. Index'!$C$13),"-",IF(Tabulka2[[#This Row],[m/ž]]="M",VLOOKUP(Tabulka2[[#This Row],[ročník]],'2. Kategorie'!B:E,3,0),IF(Tabulka2[[#This Row],[m/ž]]="Z",VLOOKUP(Tabulka2[[#This Row],[ročník]],'2. Kategorie'!B:E,4,0),"?")))</f>
        <v>50+</v>
      </c>
      <c r="H55" s="11" t="str">
        <f>IF(COUNTIFS(Tabulka2[start. č.],Tabulka2[[#This Row],[start. č.]])&gt;1,"duplicita!","ok")</f>
        <v>ok</v>
      </c>
    </row>
    <row r="56" spans="2:8" x14ac:dyDescent="0.2">
      <c r="B56" s="18">
        <v>281</v>
      </c>
      <c r="C56" s="19" t="s">
        <v>176</v>
      </c>
      <c r="D56" s="18">
        <v>1979</v>
      </c>
      <c r="E56" s="19" t="s">
        <v>177</v>
      </c>
      <c r="F56" s="18" t="s">
        <v>108</v>
      </c>
      <c r="G56" s="14" t="str">
        <f>IF(ISBLANK('1. Index'!$C$13),"-",IF(Tabulka2[[#This Row],[m/ž]]="M",VLOOKUP(Tabulka2[[#This Row],[ročník]],'2. Kategorie'!B:E,3,0),IF(Tabulka2[[#This Row],[m/ž]]="Z",VLOOKUP(Tabulka2[[#This Row],[ročník]],'2. Kategorie'!B:E,4,0),"?")))</f>
        <v>35-49</v>
      </c>
      <c r="H56" s="11" t="str">
        <f>IF(COUNTIFS(Tabulka2[start. č.],Tabulka2[[#This Row],[start. č.]])&gt;1,"duplicita!","ok")</f>
        <v>ok</v>
      </c>
    </row>
    <row r="57" spans="2:8" x14ac:dyDescent="0.2">
      <c r="B57" s="18">
        <v>280</v>
      </c>
      <c r="C57" s="19" t="s">
        <v>178</v>
      </c>
      <c r="D57" s="18">
        <v>2004</v>
      </c>
      <c r="E57" s="19" t="s">
        <v>179</v>
      </c>
      <c r="F57" s="18" t="s">
        <v>108</v>
      </c>
      <c r="G57" s="14" t="str">
        <f>IF(ISBLANK('1. Index'!$C$13),"-",IF(Tabulka2[[#This Row],[m/ž]]="M",VLOOKUP(Tabulka2[[#This Row],[ročník]],'2. Kategorie'!B:E,3,0),IF(Tabulka2[[#This Row],[m/ž]]="Z",VLOOKUP(Tabulka2[[#This Row],[ročník]],'2. Kategorie'!B:E,4,0),"?")))</f>
        <v>19-34</v>
      </c>
      <c r="H57" s="11" t="str">
        <f>IF(COUNTIFS(Tabulka2[start. č.],Tabulka2[[#This Row],[start. č.]])&gt;1,"duplicita!","ok")</f>
        <v>ok</v>
      </c>
    </row>
    <row r="58" spans="2:8" x14ac:dyDescent="0.2">
      <c r="B58" s="18">
        <v>247</v>
      </c>
      <c r="C58" s="19" t="s">
        <v>180</v>
      </c>
      <c r="D58" s="18">
        <v>1967</v>
      </c>
      <c r="E58" s="19" t="s">
        <v>181</v>
      </c>
      <c r="F58" s="18" t="s">
        <v>100</v>
      </c>
      <c r="G58" s="14" t="str">
        <f>IF(ISBLANK('1. Index'!$C$13),"-",IF(Tabulka2[[#This Row],[m/ž]]="M",VLOOKUP(Tabulka2[[#This Row],[ročník]],'2. Kategorie'!B:E,3,0),IF(Tabulka2[[#This Row],[m/ž]]="Z",VLOOKUP(Tabulka2[[#This Row],[ročník]],'2. Kategorie'!B:E,4,0),"?")))</f>
        <v>50-59</v>
      </c>
      <c r="H58" s="11" t="str">
        <f>IF(COUNTIFS(Tabulka2[start. č.],Tabulka2[[#This Row],[start. č.]])&gt;1,"duplicita!","ok")</f>
        <v>ok</v>
      </c>
    </row>
    <row r="59" spans="2:8" x14ac:dyDescent="0.2">
      <c r="B59" s="18">
        <v>248</v>
      </c>
      <c r="C59" s="19" t="s">
        <v>182</v>
      </c>
      <c r="D59" s="18">
        <v>1978</v>
      </c>
      <c r="E59" s="19" t="s">
        <v>183</v>
      </c>
      <c r="F59" s="18" t="s">
        <v>100</v>
      </c>
      <c r="G59" s="14" t="str">
        <f>IF(ISBLANK('1. Index'!$C$13),"-",IF(Tabulka2[[#This Row],[m/ž]]="M",VLOOKUP(Tabulka2[[#This Row],[ročník]],'2. Kategorie'!B:E,3,0),IF(Tabulka2[[#This Row],[m/ž]]="Z",VLOOKUP(Tabulka2[[#This Row],[ročník]],'2. Kategorie'!B:E,4,0),"?")))</f>
        <v>40-49</v>
      </c>
      <c r="H59" s="11" t="str">
        <f>IF(COUNTIFS(Tabulka2[start. č.],Tabulka2[[#This Row],[start. č.]])&gt;1,"duplicita!","ok")</f>
        <v>ok</v>
      </c>
    </row>
    <row r="60" spans="2:8" x14ac:dyDescent="0.2">
      <c r="B60" s="18">
        <v>249</v>
      </c>
      <c r="C60" s="19" t="s">
        <v>184</v>
      </c>
      <c r="D60" s="18">
        <v>1970</v>
      </c>
      <c r="E60" s="19" t="s">
        <v>185</v>
      </c>
      <c r="F60" s="18" t="s">
        <v>100</v>
      </c>
      <c r="G60" s="14" t="str">
        <f>IF(ISBLANK('1. Index'!$C$13),"-",IF(Tabulka2[[#This Row],[m/ž]]="M",VLOOKUP(Tabulka2[[#This Row],[ročník]],'2. Kategorie'!B:E,3,0),IF(Tabulka2[[#This Row],[m/ž]]="Z",VLOOKUP(Tabulka2[[#This Row],[ročník]],'2. Kategorie'!B:E,4,0),"?")))</f>
        <v>50-59</v>
      </c>
      <c r="H60" s="11" t="str">
        <f>IF(COUNTIFS(Tabulka2[start. č.],Tabulka2[[#This Row],[start. č.]])&gt;1,"duplicita!","ok")</f>
        <v>ok</v>
      </c>
    </row>
    <row r="61" spans="2:8" x14ac:dyDescent="0.2">
      <c r="B61" s="18">
        <v>250</v>
      </c>
      <c r="C61" s="19" t="s">
        <v>186</v>
      </c>
      <c r="D61" s="18">
        <v>1980</v>
      </c>
      <c r="E61" s="19" t="s">
        <v>187</v>
      </c>
      <c r="F61" s="18" t="s">
        <v>100</v>
      </c>
      <c r="G61" s="14" t="str">
        <f>IF(ISBLANK('1. Index'!$C$13),"-",IF(Tabulka2[[#This Row],[m/ž]]="M",VLOOKUP(Tabulka2[[#This Row],[ročník]],'2. Kategorie'!B:E,3,0),IF(Tabulka2[[#This Row],[m/ž]]="Z",VLOOKUP(Tabulka2[[#This Row],[ročník]],'2. Kategorie'!B:E,4,0),"?")))</f>
        <v>40-49</v>
      </c>
      <c r="H61" s="11" t="str">
        <f>IF(COUNTIFS(Tabulka2[start. č.],Tabulka2[[#This Row],[start. č.]])&gt;1,"duplicita!","ok")</f>
        <v>ok</v>
      </c>
    </row>
    <row r="62" spans="2:8" x14ac:dyDescent="0.2">
      <c r="B62" s="18">
        <v>283</v>
      </c>
      <c r="C62" s="19" t="s">
        <v>188</v>
      </c>
      <c r="D62" s="18">
        <v>1984</v>
      </c>
      <c r="E62" s="19"/>
      <c r="F62" s="18" t="s">
        <v>108</v>
      </c>
      <c r="G62" s="14" t="str">
        <f>IF(ISBLANK('1. Index'!$C$13),"-",IF(Tabulka2[[#This Row],[m/ž]]="M",VLOOKUP(Tabulka2[[#This Row],[ročník]],'2. Kategorie'!B:E,3,0),IF(Tabulka2[[#This Row],[m/ž]]="Z",VLOOKUP(Tabulka2[[#This Row],[ročník]],'2. Kategorie'!B:E,4,0),"?")))</f>
        <v>35-49</v>
      </c>
      <c r="H62" s="11" t="str">
        <f>IF(COUNTIFS(Tabulka2[start. č.],Tabulka2[[#This Row],[start. č.]])&gt;1,"duplicita!","ok")</f>
        <v>ok</v>
      </c>
    </row>
    <row r="63" spans="2:8" x14ac:dyDescent="0.2">
      <c r="B63" s="18">
        <v>251</v>
      </c>
      <c r="C63" s="19" t="s">
        <v>189</v>
      </c>
      <c r="D63" s="18">
        <v>1965</v>
      </c>
      <c r="E63" s="19" t="s">
        <v>190</v>
      </c>
      <c r="F63" s="18" t="s">
        <v>100</v>
      </c>
      <c r="G63" s="14" t="str">
        <f>IF(ISBLANK('1. Index'!$C$13),"-",IF(Tabulka2[[#This Row],[m/ž]]="M",VLOOKUP(Tabulka2[[#This Row],[ročník]],'2. Kategorie'!B:E,3,0),IF(Tabulka2[[#This Row],[m/ž]]="Z",VLOOKUP(Tabulka2[[#This Row],[ročník]],'2. Kategorie'!B:E,4,0),"?")))</f>
        <v>50-59</v>
      </c>
      <c r="H63" s="11" t="str">
        <f>IF(COUNTIFS(Tabulka2[start. č.],Tabulka2[[#This Row],[start. č.]])&gt;1,"duplicita!","ok")</f>
        <v>ok</v>
      </c>
    </row>
    <row r="64" spans="2:8" x14ac:dyDescent="0.2">
      <c r="B64" s="18">
        <v>254</v>
      </c>
      <c r="C64" s="19" t="s">
        <v>191</v>
      </c>
      <c r="D64" s="18">
        <v>1973</v>
      </c>
      <c r="E64" s="19" t="s">
        <v>130</v>
      </c>
      <c r="F64" s="18" t="s">
        <v>100</v>
      </c>
      <c r="G64" s="14" t="str">
        <f>IF(ISBLANK('1. Index'!$C$13),"-",IF(Tabulka2[[#This Row],[m/ž]]="M",VLOOKUP(Tabulka2[[#This Row],[ročník]],'2. Kategorie'!B:E,3,0),IF(Tabulka2[[#This Row],[m/ž]]="Z",VLOOKUP(Tabulka2[[#This Row],[ročník]],'2. Kategorie'!B:E,4,0),"?")))</f>
        <v>50-59</v>
      </c>
      <c r="H64" s="11" t="str">
        <f>IF(COUNTIFS(Tabulka2[start. č.],Tabulka2[[#This Row],[start. č.]])&gt;1,"duplicita!","ok")</f>
        <v>ok</v>
      </c>
    </row>
    <row r="65" spans="2:8" x14ac:dyDescent="0.2">
      <c r="B65" s="18">
        <v>252</v>
      </c>
      <c r="C65" s="19" t="s">
        <v>192</v>
      </c>
      <c r="D65" s="18">
        <v>1976</v>
      </c>
      <c r="E65" s="19" t="s">
        <v>193</v>
      </c>
      <c r="F65" s="18" t="s">
        <v>100</v>
      </c>
      <c r="G65" s="14" t="str">
        <f>IF(ISBLANK('1. Index'!$C$13),"-",IF(Tabulka2[[#This Row],[m/ž]]="M",VLOOKUP(Tabulka2[[#This Row],[ročník]],'2. Kategorie'!B:E,3,0),IF(Tabulka2[[#This Row],[m/ž]]="Z",VLOOKUP(Tabulka2[[#This Row],[ročník]],'2. Kategorie'!B:E,4,0),"?")))</f>
        <v>40-49</v>
      </c>
      <c r="H65" s="11" t="str">
        <f>IF(COUNTIFS(Tabulka2[start. č.],Tabulka2[[#This Row],[start. č.]])&gt;1,"duplicita!","ok")</f>
        <v>ok</v>
      </c>
    </row>
    <row r="66" spans="2:8" x14ac:dyDescent="0.2">
      <c r="B66" s="18">
        <v>255</v>
      </c>
      <c r="C66" s="19" t="s">
        <v>194</v>
      </c>
      <c r="D66" s="18">
        <v>1974</v>
      </c>
      <c r="E66" s="19" t="s">
        <v>164</v>
      </c>
      <c r="F66" s="18" t="s">
        <v>100</v>
      </c>
      <c r="G66" s="14" t="str">
        <f>IF(ISBLANK('1. Index'!$C$13),"-",IF(Tabulka2[[#This Row],[m/ž]]="M",VLOOKUP(Tabulka2[[#This Row],[ročník]],'2. Kategorie'!B:E,3,0),IF(Tabulka2[[#This Row],[m/ž]]="Z",VLOOKUP(Tabulka2[[#This Row],[ročník]],'2. Kategorie'!B:E,4,0),"?")))</f>
        <v>50-59</v>
      </c>
      <c r="H66" s="11" t="str">
        <f>IF(COUNTIFS(Tabulka2[start. č.],Tabulka2[[#This Row],[start. č.]])&gt;1,"duplicita!","ok")</f>
        <v>ok</v>
      </c>
    </row>
    <row r="67" spans="2:8" x14ac:dyDescent="0.2">
      <c r="B67" s="18">
        <v>284</v>
      </c>
      <c r="C67" s="19" t="s">
        <v>195</v>
      </c>
      <c r="D67" s="18">
        <v>1970</v>
      </c>
      <c r="E67" s="19" t="s">
        <v>196</v>
      </c>
      <c r="F67" s="18" t="s">
        <v>108</v>
      </c>
      <c r="G67" s="14" t="str">
        <f>IF(ISBLANK('1. Index'!$C$13),"-",IF(Tabulka2[[#This Row],[m/ž]]="M",VLOOKUP(Tabulka2[[#This Row],[ročník]],'2. Kategorie'!B:E,3,0),IF(Tabulka2[[#This Row],[m/ž]]="Z",VLOOKUP(Tabulka2[[#This Row],[ročník]],'2. Kategorie'!B:E,4,0),"?")))</f>
        <v>50+</v>
      </c>
      <c r="H67" s="11" t="str">
        <f>IF(COUNTIFS(Tabulka2[start. č.],Tabulka2[[#This Row],[start. č.]])&gt;1,"duplicita!","ok")</f>
        <v>ok</v>
      </c>
    </row>
    <row r="68" spans="2:8" x14ac:dyDescent="0.2">
      <c r="B68" s="18">
        <v>285</v>
      </c>
      <c r="C68" s="19" t="s">
        <v>199</v>
      </c>
      <c r="D68" s="18">
        <v>1984</v>
      </c>
      <c r="E68" s="19" t="s">
        <v>200</v>
      </c>
      <c r="F68" s="18" t="s">
        <v>100</v>
      </c>
      <c r="G68" s="14" t="str">
        <f>IF(ISBLANK('1. Index'!$C$13),"-",IF(Tabulka2[[#This Row],[m/ž]]="M",VLOOKUP(Tabulka2[[#This Row],[ročník]],'2. Kategorie'!B:E,3,0),IF(Tabulka2[[#This Row],[m/ž]]="Z",VLOOKUP(Tabulka2[[#This Row],[ročník]],'2. Kategorie'!B:E,4,0),"?")))</f>
        <v>40-49</v>
      </c>
      <c r="H68" s="11" t="str">
        <f>IF(COUNTIFS(Tabulka2[start. č.],Tabulka2[[#This Row],[start. č.]])&gt;1,"duplicita!","ok")</f>
        <v>ok</v>
      </c>
    </row>
    <row r="69" spans="2:8" x14ac:dyDescent="0.2">
      <c r="B69" s="18">
        <v>286</v>
      </c>
      <c r="C69" s="19" t="s">
        <v>201</v>
      </c>
      <c r="D69" s="18">
        <v>1962</v>
      </c>
      <c r="E69" s="19" t="s">
        <v>202</v>
      </c>
      <c r="F69" s="18" t="s">
        <v>108</v>
      </c>
      <c r="G69" s="14" t="str">
        <f>IF(ISBLANK('1. Index'!$C$13),"-",IF(Tabulka2[[#This Row],[m/ž]]="M",VLOOKUP(Tabulka2[[#This Row],[ročník]],'2. Kategorie'!B:E,3,0),IF(Tabulka2[[#This Row],[m/ž]]="Z",VLOOKUP(Tabulka2[[#This Row],[ročník]],'2. Kategorie'!B:E,4,0),"?")))</f>
        <v>50+</v>
      </c>
      <c r="H69" s="11" t="str">
        <f>IF(COUNTIFS(Tabulka2[start. č.],Tabulka2[[#This Row],[start. č.]])&gt;1,"duplicita!","ok")</f>
        <v>ok</v>
      </c>
    </row>
    <row r="70" spans="2:8" x14ac:dyDescent="0.2">
      <c r="B70" s="18">
        <v>287</v>
      </c>
      <c r="C70" s="19" t="s">
        <v>203</v>
      </c>
      <c r="D70" s="18">
        <v>1989</v>
      </c>
      <c r="E70" s="19" t="s">
        <v>204</v>
      </c>
      <c r="F70" s="18" t="s">
        <v>100</v>
      </c>
      <c r="G70" s="14" t="str">
        <f>IF(ISBLANK('1. Index'!$C$13),"-",IF(Tabulka2[[#This Row],[m/ž]]="M",VLOOKUP(Tabulka2[[#This Row],[ročník]],'2. Kategorie'!B:E,3,0),IF(Tabulka2[[#This Row],[m/ž]]="Z",VLOOKUP(Tabulka2[[#This Row],[ročník]],'2. Kategorie'!B:E,4,0),"?")))</f>
        <v>19-39</v>
      </c>
      <c r="H70" s="11" t="str">
        <f>IF(COUNTIFS(Tabulka2[start. č.],Tabulka2[[#This Row],[start. č.]])&gt;1,"duplicita!","ok")</f>
        <v>ok</v>
      </c>
    </row>
    <row r="71" spans="2:8" x14ac:dyDescent="0.2">
      <c r="B71" s="18">
        <v>288</v>
      </c>
      <c r="C71" s="19" t="s">
        <v>205</v>
      </c>
      <c r="D71" s="18">
        <v>1979</v>
      </c>
      <c r="E71" s="19" t="s">
        <v>206</v>
      </c>
      <c r="F71" s="18" t="s">
        <v>100</v>
      </c>
      <c r="G71" s="14" t="str">
        <f>IF(ISBLANK('1. Index'!$C$13),"-",IF(Tabulka2[[#This Row],[m/ž]]="M",VLOOKUP(Tabulka2[[#This Row],[ročník]],'2. Kategorie'!B:E,3,0),IF(Tabulka2[[#This Row],[m/ž]]="Z",VLOOKUP(Tabulka2[[#This Row],[ročník]],'2. Kategorie'!B:E,4,0),"?")))</f>
        <v>40-49</v>
      </c>
      <c r="H71" s="11" t="str">
        <f>IF(COUNTIFS(Tabulka2[start. č.],Tabulka2[[#This Row],[start. č.]])&gt;1,"duplicita!","ok")</f>
        <v>ok</v>
      </c>
    </row>
    <row r="72" spans="2:8" x14ac:dyDescent="0.2">
      <c r="B72" s="18">
        <v>227</v>
      </c>
      <c r="C72" s="19" t="s">
        <v>208</v>
      </c>
      <c r="D72" s="18">
        <v>1966</v>
      </c>
      <c r="E72" s="19" t="s">
        <v>209</v>
      </c>
      <c r="F72" s="18" t="s">
        <v>100</v>
      </c>
      <c r="G72" s="14" t="str">
        <f>IF(ISBLANK('1. Index'!$C$13),"-",IF(Tabulka2[[#This Row],[m/ž]]="M",VLOOKUP(Tabulka2[[#This Row],[ročník]],'2. Kategorie'!B:E,3,0),IF(Tabulka2[[#This Row],[m/ž]]="Z",VLOOKUP(Tabulka2[[#This Row],[ročník]],'2. Kategorie'!B:E,4,0),"?")))</f>
        <v>50-59</v>
      </c>
      <c r="H72" s="11" t="str">
        <f>IF(COUNTIFS(Tabulka2[start. č.],Tabulka2[[#This Row],[start. č.]])&gt;1,"duplicita!","ok")</f>
        <v>ok</v>
      </c>
    </row>
    <row r="73" spans="2:8" x14ac:dyDescent="0.2">
      <c r="B73" s="18"/>
      <c r="C73" s="19"/>
      <c r="D73" s="18"/>
      <c r="E73" s="19"/>
      <c r="F73" s="18"/>
      <c r="G73" s="14" t="str">
        <f>IF(ISBLANK('1. Index'!$C$13),"-",IF(Tabulka2[[#This Row],[m/ž]]="M",VLOOKUP(Tabulka2[[#This Row],[ročník]],'2. Kategorie'!B:E,3,0),IF(Tabulka2[[#This Row],[m/ž]]="Z",VLOOKUP(Tabulka2[[#This Row],[ročník]],'2. Kategorie'!B:E,4,0),"?")))</f>
        <v>?</v>
      </c>
      <c r="H73" s="11" t="str">
        <f>IF(COUNTIFS(Tabulka2[start. č.],Tabulka2[[#This Row],[start. č.]])&gt;1,"duplicita!","ok")</f>
        <v>ok</v>
      </c>
    </row>
    <row r="74" spans="2:8" x14ac:dyDescent="0.2">
      <c r="B74" s="18"/>
      <c r="C74" s="19"/>
      <c r="D74" s="18"/>
      <c r="E74" s="19"/>
      <c r="F74" s="18"/>
      <c r="G74" s="14" t="str">
        <f>IF(ISBLANK('1. Index'!$C$13),"-",IF(Tabulka2[[#This Row],[m/ž]]="M",VLOOKUP(Tabulka2[[#This Row],[ročník]],'2. Kategorie'!B:E,3,0),IF(Tabulka2[[#This Row],[m/ž]]="Z",VLOOKUP(Tabulka2[[#This Row],[ročník]],'2. Kategorie'!B:E,4,0),"?")))</f>
        <v>?</v>
      </c>
      <c r="H74" s="11" t="str">
        <f>IF(COUNTIFS(Tabulka2[start. č.],Tabulka2[[#This Row],[start. č.]])&gt;1,"duplicita!","ok")</f>
        <v>ok</v>
      </c>
    </row>
    <row r="75" spans="2:8" x14ac:dyDescent="0.2">
      <c r="B75" s="18"/>
      <c r="C75" s="19"/>
      <c r="D75" s="18"/>
      <c r="E75" s="19"/>
      <c r="F75" s="18"/>
      <c r="G75" s="14" t="str">
        <f>IF(ISBLANK('1. Index'!$C$13),"-",IF(Tabulka2[[#This Row],[m/ž]]="M",VLOOKUP(Tabulka2[[#This Row],[ročník]],'2. Kategorie'!B:E,3,0),IF(Tabulka2[[#This Row],[m/ž]]="Z",VLOOKUP(Tabulka2[[#This Row],[ročník]],'2. Kategorie'!B:E,4,0),"?")))</f>
        <v>?</v>
      </c>
      <c r="H75" s="11" t="str">
        <f>IF(COUNTIFS(Tabulka2[start. č.],Tabulka2[[#This Row],[start. č.]])&gt;1,"duplicita!","ok")</f>
        <v>ok</v>
      </c>
    </row>
    <row r="76" spans="2:8" x14ac:dyDescent="0.2">
      <c r="B76" s="18"/>
      <c r="C76" s="19"/>
      <c r="D76" s="18"/>
      <c r="E76" s="19"/>
      <c r="F76" s="18"/>
      <c r="G76" s="14" t="str">
        <f>IF(ISBLANK('1. Index'!$C$13),"-",IF(Tabulka2[[#This Row],[m/ž]]="M",VLOOKUP(Tabulka2[[#This Row],[ročník]],'2. Kategorie'!B:E,3,0),IF(Tabulka2[[#This Row],[m/ž]]="Z",VLOOKUP(Tabulka2[[#This Row],[ročník]],'2. Kategorie'!B:E,4,0),"?")))</f>
        <v>?</v>
      </c>
      <c r="H76" s="11" t="str">
        <f>IF(COUNTIFS(Tabulka2[start. č.],Tabulka2[[#This Row],[start. č.]])&gt;1,"duplicita!","ok")</f>
        <v>ok</v>
      </c>
    </row>
    <row r="77" spans="2:8" x14ac:dyDescent="0.2">
      <c r="B77" s="18"/>
      <c r="C77" s="19"/>
      <c r="D77" s="18"/>
      <c r="E77" s="19"/>
      <c r="F77" s="18"/>
      <c r="G77" s="14" t="str">
        <f>IF(ISBLANK('1. Index'!$C$13),"-",IF(Tabulka2[[#This Row],[m/ž]]="M",VLOOKUP(Tabulka2[[#This Row],[ročník]],'2. Kategorie'!B:E,3,0),IF(Tabulka2[[#This Row],[m/ž]]="Z",VLOOKUP(Tabulka2[[#This Row],[ročník]],'2. Kategorie'!B:E,4,0),"?")))</f>
        <v>?</v>
      </c>
      <c r="H77" s="11" t="str">
        <f>IF(COUNTIFS(Tabulka2[start. č.],Tabulka2[[#This Row],[start. č.]])&gt;1,"duplicita!","ok")</f>
        <v>ok</v>
      </c>
    </row>
    <row r="78" spans="2:8" x14ac:dyDescent="0.2">
      <c r="B78" s="18"/>
      <c r="C78" s="19"/>
      <c r="D78" s="18"/>
      <c r="E78" s="19"/>
      <c r="F78" s="18"/>
      <c r="G78" s="14" t="str">
        <f>IF(ISBLANK('1. Index'!$C$13),"-",IF(Tabulka2[[#This Row],[m/ž]]="M",VLOOKUP(Tabulka2[[#This Row],[ročník]],'2. Kategorie'!B:E,3,0),IF(Tabulka2[[#This Row],[m/ž]]="Z",VLOOKUP(Tabulka2[[#This Row],[ročník]],'2. Kategorie'!B:E,4,0),"?")))</f>
        <v>?</v>
      </c>
      <c r="H78" s="11" t="str">
        <f>IF(COUNTIFS(Tabulka2[start. č.],Tabulka2[[#This Row],[start. č.]])&gt;1,"duplicita!","ok")</f>
        <v>ok</v>
      </c>
    </row>
    <row r="79" spans="2:8" x14ac:dyDescent="0.2">
      <c r="B79" s="18"/>
      <c r="C79" s="19"/>
      <c r="D79" s="18"/>
      <c r="E79" s="19"/>
      <c r="F79" s="18"/>
      <c r="G79" s="14" t="str">
        <f>IF(ISBLANK('1. Index'!$C$13),"-",IF(Tabulka2[[#This Row],[m/ž]]="M",VLOOKUP(Tabulka2[[#This Row],[ročník]],'2. Kategorie'!B:E,3,0),IF(Tabulka2[[#This Row],[m/ž]]="Z",VLOOKUP(Tabulka2[[#This Row],[ročník]],'2. Kategorie'!B:E,4,0),"?")))</f>
        <v>?</v>
      </c>
      <c r="H79" s="11" t="str">
        <f>IF(COUNTIFS(Tabulka2[start. č.],Tabulka2[[#This Row],[start. č.]])&gt;1,"duplicita!","ok")</f>
        <v>ok</v>
      </c>
    </row>
    <row r="80" spans="2:8" x14ac:dyDescent="0.2">
      <c r="B80" s="18"/>
      <c r="C80" s="19"/>
      <c r="D80" s="18"/>
      <c r="E80" s="19"/>
      <c r="F80" s="18"/>
      <c r="G80" s="14" t="str">
        <f>IF(ISBLANK('1. Index'!$C$13),"-",IF(Tabulka2[[#This Row],[m/ž]]="M",VLOOKUP(Tabulka2[[#This Row],[ročník]],'2. Kategorie'!B:E,3,0),IF(Tabulka2[[#This Row],[m/ž]]="Z",VLOOKUP(Tabulka2[[#This Row],[ročník]],'2. Kategorie'!B:E,4,0),"?")))</f>
        <v>?</v>
      </c>
      <c r="H80" s="11" t="str">
        <f>IF(COUNTIFS(Tabulka2[start. č.],Tabulka2[[#This Row],[start. č.]])&gt;1,"duplicita!","ok")</f>
        <v>ok</v>
      </c>
    </row>
    <row r="81" spans="2:8" x14ac:dyDescent="0.2">
      <c r="B81" s="18"/>
      <c r="C81" s="19"/>
      <c r="D81" s="18"/>
      <c r="E81" s="19"/>
      <c r="F81" s="18"/>
      <c r="G81" s="14" t="str">
        <f>IF(ISBLANK('1. Index'!$C$13),"-",IF(Tabulka2[[#This Row],[m/ž]]="M",VLOOKUP(Tabulka2[[#This Row],[ročník]],'2. Kategorie'!B:E,3,0),IF(Tabulka2[[#This Row],[m/ž]]="Z",VLOOKUP(Tabulka2[[#This Row],[ročník]],'2. Kategorie'!B:E,4,0),"?")))</f>
        <v>?</v>
      </c>
      <c r="H81" s="11" t="str">
        <f>IF(COUNTIFS(Tabulka2[start. č.],Tabulka2[[#This Row],[start. č.]])&gt;1,"duplicita!","ok")</f>
        <v>ok</v>
      </c>
    </row>
    <row r="82" spans="2:8" x14ac:dyDescent="0.2">
      <c r="B82" s="18"/>
      <c r="C82" s="19"/>
      <c r="D82" s="18"/>
      <c r="E82" s="19"/>
      <c r="F82" s="18"/>
      <c r="G82" s="14" t="str">
        <f>IF(ISBLANK('1. Index'!$C$13),"-",IF(Tabulka2[[#This Row],[m/ž]]="M",VLOOKUP(Tabulka2[[#This Row],[ročník]],'2. Kategorie'!B:E,3,0),IF(Tabulka2[[#This Row],[m/ž]]="Z",VLOOKUP(Tabulka2[[#This Row],[ročník]],'2. Kategorie'!B:E,4,0),"?")))</f>
        <v>?</v>
      </c>
      <c r="H82" s="11" t="str">
        <f>IF(COUNTIFS(Tabulka2[start. č.],Tabulka2[[#This Row],[start. č.]])&gt;1,"duplicita!","ok")</f>
        <v>ok</v>
      </c>
    </row>
    <row r="83" spans="2:8" x14ac:dyDescent="0.2">
      <c r="B83" s="18"/>
      <c r="C83" s="19"/>
      <c r="D83" s="18"/>
      <c r="E83" s="19"/>
      <c r="F83" s="18"/>
      <c r="G83" s="14" t="str">
        <f>IF(ISBLANK('1. Index'!$C$13),"-",IF(Tabulka2[[#This Row],[m/ž]]="M",VLOOKUP(Tabulka2[[#This Row],[ročník]],'2. Kategorie'!B:E,3,0),IF(Tabulka2[[#This Row],[m/ž]]="Z",VLOOKUP(Tabulka2[[#This Row],[ročník]],'2. Kategorie'!B:E,4,0),"?")))</f>
        <v>?</v>
      </c>
      <c r="H83" s="11" t="str">
        <f>IF(COUNTIFS(Tabulka2[start. č.],Tabulka2[[#This Row],[start. č.]])&gt;1,"duplicita!","ok")</f>
        <v>ok</v>
      </c>
    </row>
    <row r="84" spans="2:8" x14ac:dyDescent="0.2">
      <c r="B84" s="18"/>
      <c r="C84" s="19"/>
      <c r="D84" s="18"/>
      <c r="E84" s="19"/>
      <c r="F84" s="18"/>
      <c r="G84" s="14" t="str">
        <f>IF(ISBLANK('1. Index'!$C$13),"-",IF(Tabulka2[[#This Row],[m/ž]]="M",VLOOKUP(Tabulka2[[#This Row],[ročník]],'2. Kategorie'!B:E,3,0),IF(Tabulka2[[#This Row],[m/ž]]="Z",VLOOKUP(Tabulka2[[#This Row],[ročník]],'2. Kategorie'!B:E,4,0),"?")))</f>
        <v>?</v>
      </c>
      <c r="H84" s="11" t="str">
        <f>IF(COUNTIFS(Tabulka2[start. č.],Tabulka2[[#This Row],[start. č.]])&gt;1,"duplicita!","ok")</f>
        <v>ok</v>
      </c>
    </row>
    <row r="85" spans="2:8" x14ac:dyDescent="0.2">
      <c r="B85" s="18"/>
      <c r="C85" s="19"/>
      <c r="D85" s="18"/>
      <c r="E85" s="19"/>
      <c r="F85" s="18"/>
      <c r="G85" s="14" t="str">
        <f>IF(ISBLANK('1. Index'!$C$13),"-",IF(Tabulka2[[#This Row],[m/ž]]="M",VLOOKUP(Tabulka2[[#This Row],[ročník]],'2. Kategorie'!B:E,3,0),IF(Tabulka2[[#This Row],[m/ž]]="Z",VLOOKUP(Tabulka2[[#This Row],[ročník]],'2. Kategorie'!B:E,4,0),"?")))</f>
        <v>?</v>
      </c>
      <c r="H85" s="11" t="str">
        <f>IF(COUNTIFS(Tabulka2[start. č.],Tabulka2[[#This Row],[start. č.]])&gt;1,"duplicita!","ok")</f>
        <v>ok</v>
      </c>
    </row>
    <row r="86" spans="2:8" x14ac:dyDescent="0.2">
      <c r="B86" s="18"/>
      <c r="C86" s="19"/>
      <c r="D86" s="18"/>
      <c r="E86" s="19"/>
      <c r="F86" s="18"/>
      <c r="G86" s="14" t="str">
        <f>IF(ISBLANK('1. Index'!$C$13),"-",IF(Tabulka2[[#This Row],[m/ž]]="M",VLOOKUP(Tabulka2[[#This Row],[ročník]],'2. Kategorie'!B:E,3,0),IF(Tabulka2[[#This Row],[m/ž]]="Z",VLOOKUP(Tabulka2[[#This Row],[ročník]],'2. Kategorie'!B:E,4,0),"?")))</f>
        <v>?</v>
      </c>
      <c r="H86" s="11" t="str">
        <f>IF(COUNTIFS(Tabulka2[start. č.],Tabulka2[[#This Row],[start. č.]])&gt;1,"duplicita!","ok")</f>
        <v>ok</v>
      </c>
    </row>
    <row r="87" spans="2:8" x14ac:dyDescent="0.2">
      <c r="B87" s="18"/>
      <c r="C87" s="19"/>
      <c r="D87" s="18"/>
      <c r="E87" s="19"/>
      <c r="F87" s="18"/>
      <c r="G87" s="14" t="str">
        <f>IF(ISBLANK('1. Index'!$C$13),"-",IF(Tabulka2[[#This Row],[m/ž]]="M",VLOOKUP(Tabulka2[[#This Row],[ročník]],'2. Kategorie'!B:E,3,0),IF(Tabulka2[[#This Row],[m/ž]]="Z",VLOOKUP(Tabulka2[[#This Row],[ročník]],'2. Kategorie'!B:E,4,0),"?")))</f>
        <v>?</v>
      </c>
      <c r="H87" s="11" t="str">
        <f>IF(COUNTIFS(Tabulka2[start. č.],Tabulka2[[#This Row],[start. č.]])&gt;1,"duplicita!","ok")</f>
        <v>ok</v>
      </c>
    </row>
    <row r="88" spans="2:8" x14ac:dyDescent="0.2">
      <c r="B88" s="18"/>
      <c r="C88" s="19"/>
      <c r="D88" s="18"/>
      <c r="E88" s="19"/>
      <c r="F88" s="18"/>
      <c r="G88" s="14" t="str">
        <f>IF(ISBLANK('1. Index'!$C$13),"-",IF(Tabulka2[[#This Row],[m/ž]]="M",VLOOKUP(Tabulka2[[#This Row],[ročník]],'2. Kategorie'!B:E,3,0),IF(Tabulka2[[#This Row],[m/ž]]="Z",VLOOKUP(Tabulka2[[#This Row],[ročník]],'2. Kategorie'!B:E,4,0),"?")))</f>
        <v>?</v>
      </c>
      <c r="H88" s="11" t="str">
        <f>IF(COUNTIFS(Tabulka2[start. č.],Tabulka2[[#This Row],[start. č.]])&gt;1,"duplicita!","ok")</f>
        <v>ok</v>
      </c>
    </row>
    <row r="89" spans="2:8" x14ac:dyDescent="0.2">
      <c r="B89" s="18"/>
      <c r="C89" s="19"/>
      <c r="D89" s="18"/>
      <c r="E89" s="19"/>
      <c r="F89" s="18"/>
      <c r="G89" s="14" t="str">
        <f>IF(ISBLANK('1. Index'!$C$13),"-",IF(Tabulka2[[#This Row],[m/ž]]="M",VLOOKUP(Tabulka2[[#This Row],[ročník]],'2. Kategorie'!B:E,3,0),IF(Tabulka2[[#This Row],[m/ž]]="Z",VLOOKUP(Tabulka2[[#This Row],[ročník]],'2. Kategorie'!B:E,4,0),"?")))</f>
        <v>?</v>
      </c>
      <c r="H89" s="11" t="str">
        <f>IF(COUNTIFS(Tabulka2[start. č.],Tabulka2[[#This Row],[start. č.]])&gt;1,"duplicita!","ok")</f>
        <v>ok</v>
      </c>
    </row>
    <row r="90" spans="2:8" x14ac:dyDescent="0.2">
      <c r="B90" s="18"/>
      <c r="C90" s="19"/>
      <c r="D90" s="18"/>
      <c r="E90" s="19"/>
      <c r="F90" s="18"/>
      <c r="G90" s="14" t="str">
        <f>IF(ISBLANK('1. Index'!$C$13),"-",IF(Tabulka2[[#This Row],[m/ž]]="M",VLOOKUP(Tabulka2[[#This Row],[ročník]],'2. Kategorie'!B:E,3,0),IF(Tabulka2[[#This Row],[m/ž]]="Z",VLOOKUP(Tabulka2[[#This Row],[ročník]],'2. Kategorie'!B:E,4,0),"?")))</f>
        <v>?</v>
      </c>
      <c r="H90" s="11" t="str">
        <f>IF(COUNTIFS(Tabulka2[start. č.],Tabulka2[[#This Row],[start. č.]])&gt;1,"duplicita!","ok")</f>
        <v>ok</v>
      </c>
    </row>
    <row r="91" spans="2:8" x14ac:dyDescent="0.2">
      <c r="B91" s="18"/>
      <c r="C91" s="19"/>
      <c r="D91" s="18"/>
      <c r="E91" s="19"/>
      <c r="F91" s="18"/>
      <c r="G91" s="14" t="str">
        <f>IF(ISBLANK('1. Index'!$C$13),"-",IF(Tabulka2[[#This Row],[m/ž]]="M",VLOOKUP(Tabulka2[[#This Row],[ročník]],'2. Kategorie'!B:E,3,0),IF(Tabulka2[[#This Row],[m/ž]]="Z",VLOOKUP(Tabulka2[[#This Row],[ročník]],'2. Kategorie'!B:E,4,0),"?")))</f>
        <v>?</v>
      </c>
      <c r="H91" s="11" t="str">
        <f>IF(COUNTIFS(Tabulka2[start. č.],Tabulka2[[#This Row],[start. č.]])&gt;1,"duplicita!","ok")</f>
        <v>ok</v>
      </c>
    </row>
    <row r="92" spans="2:8" x14ac:dyDescent="0.2">
      <c r="B92" s="18"/>
      <c r="C92" s="19"/>
      <c r="D92" s="18"/>
      <c r="E92" s="19"/>
      <c r="F92" s="18"/>
      <c r="G92" s="14" t="str">
        <f>IF(ISBLANK('1. Index'!$C$13),"-",IF(Tabulka2[[#This Row],[m/ž]]="M",VLOOKUP(Tabulka2[[#This Row],[ročník]],'2. Kategorie'!B:E,3,0),IF(Tabulka2[[#This Row],[m/ž]]="Z",VLOOKUP(Tabulka2[[#This Row],[ročník]],'2. Kategorie'!B:E,4,0),"?")))</f>
        <v>?</v>
      </c>
      <c r="H92" s="11" t="str">
        <f>IF(COUNTIFS(Tabulka2[start. č.],Tabulka2[[#This Row],[start. č.]])&gt;1,"duplicita!","ok")</f>
        <v>ok</v>
      </c>
    </row>
    <row r="93" spans="2:8" x14ac:dyDescent="0.2">
      <c r="B93" s="18"/>
      <c r="C93" s="19"/>
      <c r="D93" s="18"/>
      <c r="E93" s="19"/>
      <c r="F93" s="18"/>
      <c r="G93" s="14" t="str">
        <f>IF(ISBLANK('1. Index'!$C$13),"-",IF(Tabulka2[[#This Row],[m/ž]]="M",VLOOKUP(Tabulka2[[#This Row],[ročník]],'2. Kategorie'!B:E,3,0),IF(Tabulka2[[#This Row],[m/ž]]="Z",VLOOKUP(Tabulka2[[#This Row],[ročník]],'2. Kategorie'!B:E,4,0),"?")))</f>
        <v>?</v>
      </c>
      <c r="H93" s="11" t="str">
        <f>IF(COUNTIFS(Tabulka2[start. č.],Tabulka2[[#This Row],[start. č.]])&gt;1,"duplicita!","ok")</f>
        <v>ok</v>
      </c>
    </row>
    <row r="94" spans="2:8" x14ac:dyDescent="0.2">
      <c r="B94" s="18"/>
      <c r="C94" s="19"/>
      <c r="D94" s="18"/>
      <c r="E94" s="19"/>
      <c r="F94" s="18"/>
      <c r="G94" s="14" t="str">
        <f>IF(ISBLANK('1. Index'!$C$13),"-",IF(Tabulka2[[#This Row],[m/ž]]="M",VLOOKUP(Tabulka2[[#This Row],[ročník]],'2. Kategorie'!B:E,3,0),IF(Tabulka2[[#This Row],[m/ž]]="Z",VLOOKUP(Tabulka2[[#This Row],[ročník]],'2. Kategorie'!B:E,4,0),"?")))</f>
        <v>?</v>
      </c>
      <c r="H94" s="11" t="str">
        <f>IF(COUNTIFS(Tabulka2[start. č.],Tabulka2[[#This Row],[start. č.]])&gt;1,"duplicita!","ok")</f>
        <v>ok</v>
      </c>
    </row>
    <row r="95" spans="2:8" x14ac:dyDescent="0.2">
      <c r="B95" s="18"/>
      <c r="C95" s="19"/>
      <c r="D95" s="18"/>
      <c r="E95" s="19"/>
      <c r="F95" s="18"/>
      <c r="G95" s="14" t="str">
        <f>IF(ISBLANK('1. Index'!$C$13),"-",IF(Tabulka2[[#This Row],[m/ž]]="M",VLOOKUP(Tabulka2[[#This Row],[ročník]],'2. Kategorie'!B:E,3,0),IF(Tabulka2[[#This Row],[m/ž]]="Z",VLOOKUP(Tabulka2[[#This Row],[ročník]],'2. Kategorie'!B:E,4,0),"?")))</f>
        <v>?</v>
      </c>
      <c r="H95" s="11" t="str">
        <f>IF(COUNTIFS(Tabulka2[start. č.],Tabulka2[[#This Row],[start. č.]])&gt;1,"duplicita!","ok")</f>
        <v>ok</v>
      </c>
    </row>
    <row r="96" spans="2:8" x14ac:dyDescent="0.2">
      <c r="B96" s="18"/>
      <c r="C96" s="19"/>
      <c r="D96" s="18"/>
      <c r="E96" s="19"/>
      <c r="F96" s="18"/>
      <c r="G96" s="14" t="str">
        <f>IF(ISBLANK('1. Index'!$C$13),"-",IF(Tabulka2[[#This Row],[m/ž]]="M",VLOOKUP(Tabulka2[[#This Row],[ročník]],'2. Kategorie'!B:E,3,0),IF(Tabulka2[[#This Row],[m/ž]]="Z",VLOOKUP(Tabulka2[[#This Row],[ročník]],'2. Kategorie'!B:E,4,0),"?")))</f>
        <v>?</v>
      </c>
      <c r="H96" s="11" t="str">
        <f>IF(COUNTIFS(Tabulka2[start. č.],Tabulka2[[#This Row],[start. č.]])&gt;1,"duplicita!","ok")</f>
        <v>ok</v>
      </c>
    </row>
    <row r="97" spans="2:8" x14ac:dyDescent="0.2">
      <c r="B97" s="18"/>
      <c r="C97" s="19"/>
      <c r="D97" s="18"/>
      <c r="E97" s="19"/>
      <c r="F97" s="18"/>
      <c r="G97" s="14" t="str">
        <f>IF(ISBLANK('1. Index'!$C$13),"-",IF(Tabulka2[[#This Row],[m/ž]]="M",VLOOKUP(Tabulka2[[#This Row],[ročník]],'2. Kategorie'!B:E,3,0),IF(Tabulka2[[#This Row],[m/ž]]="Z",VLOOKUP(Tabulka2[[#This Row],[ročník]],'2. Kategorie'!B:E,4,0),"?")))</f>
        <v>?</v>
      </c>
      <c r="H97" s="11" t="str">
        <f>IF(COUNTIFS(Tabulka2[start. č.],Tabulka2[[#This Row],[start. č.]])&gt;1,"duplicita!","ok")</f>
        <v>ok</v>
      </c>
    </row>
    <row r="98" spans="2:8" x14ac:dyDescent="0.2">
      <c r="B98" s="18"/>
      <c r="C98" s="19"/>
      <c r="D98" s="18"/>
      <c r="E98" s="19"/>
      <c r="F98" s="18"/>
      <c r="G98" s="14" t="str">
        <f>IF(ISBLANK('1. Index'!$C$13),"-",IF(Tabulka2[[#This Row],[m/ž]]="M",VLOOKUP(Tabulka2[[#This Row],[ročník]],'2. Kategorie'!B:E,3,0),IF(Tabulka2[[#This Row],[m/ž]]="Z",VLOOKUP(Tabulka2[[#This Row],[ročník]],'2. Kategorie'!B:E,4,0),"?")))</f>
        <v>?</v>
      </c>
      <c r="H98" s="11" t="str">
        <f>IF(COUNTIFS(Tabulka2[start. č.],Tabulka2[[#This Row],[start. č.]])&gt;1,"duplicita!","ok")</f>
        <v>ok</v>
      </c>
    </row>
    <row r="99" spans="2:8" x14ac:dyDescent="0.2">
      <c r="B99" s="18"/>
      <c r="C99" s="19"/>
      <c r="D99" s="18"/>
      <c r="E99" s="19"/>
      <c r="F99" s="18"/>
      <c r="G99" s="14" t="str">
        <f>IF(ISBLANK('1. Index'!$C$13),"-",IF(Tabulka2[[#This Row],[m/ž]]="M",VLOOKUP(Tabulka2[[#This Row],[ročník]],'2. Kategorie'!B:E,3,0),IF(Tabulka2[[#This Row],[m/ž]]="Z",VLOOKUP(Tabulka2[[#This Row],[ročník]],'2. Kategorie'!B:E,4,0),"?")))</f>
        <v>?</v>
      </c>
      <c r="H99" s="11" t="str">
        <f>IF(COUNTIFS(Tabulka2[start. č.],Tabulka2[[#This Row],[start. č.]])&gt;1,"duplicita!","ok")</f>
        <v>ok</v>
      </c>
    </row>
    <row r="100" spans="2:8" x14ac:dyDescent="0.2">
      <c r="B100" s="18"/>
      <c r="C100" s="19"/>
      <c r="D100" s="18"/>
      <c r="E100" s="19"/>
      <c r="F100" s="18"/>
      <c r="G100" s="14" t="str">
        <f>IF(ISBLANK('1. Index'!$C$13),"-",IF(Tabulka2[[#This Row],[m/ž]]="M",VLOOKUP(Tabulka2[[#This Row],[ročník]],'2. Kategorie'!B:E,3,0),IF(Tabulka2[[#This Row],[m/ž]]="Z",VLOOKUP(Tabulka2[[#This Row],[ročník]],'2. Kategorie'!B:E,4,0),"?")))</f>
        <v>?</v>
      </c>
      <c r="H100" s="11" t="str">
        <f>IF(COUNTIFS(Tabulka2[start. č.],Tabulka2[[#This Row],[start. č.]])&gt;1,"duplicita!","ok")</f>
        <v>ok</v>
      </c>
    </row>
    <row r="101" spans="2:8" x14ac:dyDescent="0.2">
      <c r="B101" s="18"/>
      <c r="C101" s="19"/>
      <c r="D101" s="18"/>
      <c r="E101" s="19"/>
      <c r="F101" s="18"/>
      <c r="G101" s="14" t="str">
        <f>IF(ISBLANK('1. Index'!$C$13),"-",IF(Tabulka2[[#This Row],[m/ž]]="M",VLOOKUP(Tabulka2[[#This Row],[ročník]],'2. Kategorie'!B:E,3,0),IF(Tabulka2[[#This Row],[m/ž]]="Z",VLOOKUP(Tabulka2[[#This Row],[ročník]],'2. Kategorie'!B:E,4,0),"?")))</f>
        <v>?</v>
      </c>
      <c r="H101" s="11" t="str">
        <f>IF(COUNTIFS(Tabulka2[start. č.],Tabulka2[[#This Row],[start. č.]])&gt;1,"duplicita!","ok")</f>
        <v>ok</v>
      </c>
    </row>
    <row r="102" spans="2:8" x14ac:dyDescent="0.2">
      <c r="B102" s="18"/>
      <c r="C102" s="19"/>
      <c r="D102" s="18"/>
      <c r="E102" s="19"/>
      <c r="F102" s="18"/>
      <c r="G102" s="14" t="str">
        <f>IF(ISBLANK('1. Index'!$C$13),"-",IF(Tabulka2[[#This Row],[m/ž]]="M",VLOOKUP(Tabulka2[[#This Row],[ročník]],'2. Kategorie'!B:E,3,0),IF(Tabulka2[[#This Row],[m/ž]]="Z",VLOOKUP(Tabulka2[[#This Row],[ročník]],'2. Kategorie'!B:E,4,0),"?")))</f>
        <v>?</v>
      </c>
      <c r="H102" s="11" t="str">
        <f>IF(COUNTIFS(Tabulka2[start. č.],Tabulka2[[#This Row],[start. č.]])&gt;1,"duplicita!","ok")</f>
        <v>ok</v>
      </c>
    </row>
    <row r="103" spans="2:8" x14ac:dyDescent="0.2">
      <c r="B103" s="18"/>
      <c r="C103" s="19"/>
      <c r="D103" s="18"/>
      <c r="E103" s="19"/>
      <c r="F103" s="18"/>
      <c r="G103" s="14" t="str">
        <f>IF(ISBLANK('1. Index'!$C$13),"-",IF(Tabulka2[[#This Row],[m/ž]]="M",VLOOKUP(Tabulka2[[#This Row],[ročník]],'2. Kategorie'!B:E,3,0),IF(Tabulka2[[#This Row],[m/ž]]="Z",VLOOKUP(Tabulka2[[#This Row],[ročník]],'2. Kategorie'!B:E,4,0),"?")))</f>
        <v>?</v>
      </c>
      <c r="H103" s="11" t="str">
        <f>IF(COUNTIFS(Tabulka2[start. č.],Tabulka2[[#This Row],[start. č.]])&gt;1,"duplicita!","ok")</f>
        <v>ok</v>
      </c>
    </row>
    <row r="104" spans="2:8" x14ac:dyDescent="0.2">
      <c r="B104" s="18"/>
      <c r="C104" s="19"/>
      <c r="D104" s="18"/>
      <c r="E104" s="19"/>
      <c r="F104" s="18"/>
      <c r="G104" s="14" t="str">
        <f>IF(ISBLANK('1. Index'!$C$13),"-",IF(Tabulka2[[#This Row],[m/ž]]="M",VLOOKUP(Tabulka2[[#This Row],[ročník]],'2. Kategorie'!B:E,3,0),IF(Tabulka2[[#This Row],[m/ž]]="Z",VLOOKUP(Tabulka2[[#This Row],[ročník]],'2. Kategorie'!B:E,4,0),"?")))</f>
        <v>?</v>
      </c>
      <c r="H104" s="11" t="str">
        <f>IF(COUNTIFS(Tabulka2[start. č.],Tabulka2[[#This Row],[start. č.]])&gt;1,"duplicita!","ok")</f>
        <v>ok</v>
      </c>
    </row>
    <row r="105" spans="2:8" x14ac:dyDescent="0.2">
      <c r="B105" s="18"/>
      <c r="C105" s="19"/>
      <c r="D105" s="18"/>
      <c r="E105" s="19"/>
      <c r="F105" s="18"/>
      <c r="G105" s="14" t="str">
        <f>IF(ISBLANK('1. Index'!$C$13),"-",IF(Tabulka2[[#This Row],[m/ž]]="M",VLOOKUP(Tabulka2[[#This Row],[ročník]],'2. Kategorie'!B:E,3,0),IF(Tabulka2[[#This Row],[m/ž]]="Z",VLOOKUP(Tabulka2[[#This Row],[ročník]],'2. Kategorie'!B:E,4,0),"?")))</f>
        <v>?</v>
      </c>
      <c r="H105" s="11" t="str">
        <f>IF(COUNTIFS(Tabulka2[start. č.],Tabulka2[[#This Row],[start. č.]])&gt;1,"duplicita!","ok")</f>
        <v>ok</v>
      </c>
    </row>
    <row r="106" spans="2:8" x14ac:dyDescent="0.2">
      <c r="B106" s="18"/>
      <c r="C106" s="19"/>
      <c r="D106" s="18"/>
      <c r="E106" s="19"/>
      <c r="F106" s="18"/>
      <c r="G106" s="14" t="str">
        <f>IF(ISBLANK('1. Index'!$C$13),"-",IF(Tabulka2[[#This Row],[m/ž]]="M",VLOOKUP(Tabulka2[[#This Row],[ročník]],'2. Kategorie'!B:E,3,0),IF(Tabulka2[[#This Row],[m/ž]]="Z",VLOOKUP(Tabulka2[[#This Row],[ročník]],'2. Kategorie'!B:E,4,0),"?")))</f>
        <v>?</v>
      </c>
      <c r="H106" s="11" t="str">
        <f>IF(COUNTIFS(Tabulka2[start. č.],Tabulka2[[#This Row],[start. č.]])&gt;1,"duplicita!","ok")</f>
        <v>ok</v>
      </c>
    </row>
    <row r="107" spans="2:8" x14ac:dyDescent="0.2">
      <c r="B107" s="18"/>
      <c r="C107" s="19"/>
      <c r="D107" s="18"/>
      <c r="E107" s="19"/>
      <c r="F107" s="18"/>
      <c r="G107" s="14" t="str">
        <f>IF(ISBLANK('1. Index'!$C$13),"-",IF(Tabulka2[[#This Row],[m/ž]]="M",VLOOKUP(Tabulka2[[#This Row],[ročník]],'2. Kategorie'!B:E,3,0),IF(Tabulka2[[#This Row],[m/ž]]="Z",VLOOKUP(Tabulka2[[#This Row],[ročník]],'2. Kategorie'!B:E,4,0),"?")))</f>
        <v>?</v>
      </c>
      <c r="H107" s="11" t="str">
        <f>IF(COUNTIFS(Tabulka2[start. č.],Tabulka2[[#This Row],[start. č.]])&gt;1,"duplicita!","ok")</f>
        <v>ok</v>
      </c>
    </row>
    <row r="108" spans="2:8" x14ac:dyDescent="0.2">
      <c r="B108" s="18"/>
      <c r="C108" s="19"/>
      <c r="D108" s="18"/>
      <c r="E108" s="19"/>
      <c r="F108" s="18"/>
      <c r="G108" s="14" t="str">
        <f>IF(ISBLANK('1. Index'!$C$13),"-",IF(Tabulka2[[#This Row],[m/ž]]="M",VLOOKUP(Tabulka2[[#This Row],[ročník]],'2. Kategorie'!B:E,3,0),IF(Tabulka2[[#This Row],[m/ž]]="Z",VLOOKUP(Tabulka2[[#This Row],[ročník]],'2. Kategorie'!B:E,4,0),"?")))</f>
        <v>?</v>
      </c>
      <c r="H108" s="11" t="str">
        <f>IF(COUNTIFS(Tabulka2[start. č.],Tabulka2[[#This Row],[start. č.]])&gt;1,"duplicita!","ok")</f>
        <v>ok</v>
      </c>
    </row>
    <row r="109" spans="2:8" x14ac:dyDescent="0.2">
      <c r="B109" s="18"/>
      <c r="C109" s="19"/>
      <c r="D109" s="18"/>
      <c r="E109" s="19"/>
      <c r="F109" s="18"/>
      <c r="G109" s="14" t="str">
        <f>IF(ISBLANK('1. Index'!$C$13),"-",IF(Tabulka2[[#This Row],[m/ž]]="M",VLOOKUP(Tabulka2[[#This Row],[ročník]],'2. Kategorie'!B:E,3,0),IF(Tabulka2[[#This Row],[m/ž]]="Z",VLOOKUP(Tabulka2[[#This Row],[ročník]],'2. Kategorie'!B:E,4,0),"?")))</f>
        <v>?</v>
      </c>
      <c r="H109" s="11" t="str">
        <f>IF(COUNTIFS(Tabulka2[start. č.],Tabulka2[[#This Row],[start. č.]])&gt;1,"duplicita!","ok")</f>
        <v>ok</v>
      </c>
    </row>
    <row r="110" spans="2:8" x14ac:dyDescent="0.2">
      <c r="B110" s="18"/>
      <c r="C110" s="19"/>
      <c r="D110" s="18"/>
      <c r="E110" s="19"/>
      <c r="F110" s="18"/>
      <c r="G110" s="14" t="str">
        <f>IF(ISBLANK('1. Index'!$C$13),"-",IF(Tabulka2[[#This Row],[m/ž]]="M",VLOOKUP(Tabulka2[[#This Row],[ročník]],'2. Kategorie'!B:E,3,0),IF(Tabulka2[[#This Row],[m/ž]]="Z",VLOOKUP(Tabulka2[[#This Row],[ročník]],'2. Kategorie'!B:E,4,0),"?")))</f>
        <v>?</v>
      </c>
      <c r="H110" s="11" t="str">
        <f>IF(COUNTIFS(Tabulka2[start. č.],Tabulka2[[#This Row],[start. č.]])&gt;1,"duplicita!","ok")</f>
        <v>ok</v>
      </c>
    </row>
    <row r="111" spans="2:8" x14ac:dyDescent="0.2">
      <c r="B111" s="18"/>
      <c r="C111" s="19"/>
      <c r="D111" s="18"/>
      <c r="E111" s="19"/>
      <c r="F111" s="18"/>
      <c r="G111" s="14" t="str">
        <f>IF(ISBLANK('1. Index'!$C$13),"-",IF(Tabulka2[[#This Row],[m/ž]]="M",VLOOKUP(Tabulka2[[#This Row],[ročník]],'2. Kategorie'!B:E,3,0),IF(Tabulka2[[#This Row],[m/ž]]="Z",VLOOKUP(Tabulka2[[#This Row],[ročník]],'2. Kategorie'!B:E,4,0),"?")))</f>
        <v>?</v>
      </c>
      <c r="H111" s="11" t="str">
        <f>IF(COUNTIFS(Tabulka2[start. č.],Tabulka2[[#This Row],[start. č.]])&gt;1,"duplicita!","ok")</f>
        <v>ok</v>
      </c>
    </row>
    <row r="112" spans="2:8" x14ac:dyDescent="0.2">
      <c r="B112" s="18"/>
      <c r="C112" s="19"/>
      <c r="D112" s="18"/>
      <c r="E112" s="19"/>
      <c r="F112" s="18"/>
      <c r="G112" s="14" t="str">
        <f>IF(ISBLANK('1. Index'!$C$13),"-",IF(Tabulka2[[#This Row],[m/ž]]="M",VLOOKUP(Tabulka2[[#This Row],[ročník]],'2. Kategorie'!B:E,3,0),IF(Tabulka2[[#This Row],[m/ž]]="Z",VLOOKUP(Tabulka2[[#This Row],[ročník]],'2. Kategorie'!B:E,4,0),"?")))</f>
        <v>?</v>
      </c>
      <c r="H112" s="11" t="str">
        <f>IF(COUNTIFS(Tabulka2[start. č.],Tabulka2[[#This Row],[start. č.]])&gt;1,"duplicita!","ok")</f>
        <v>ok</v>
      </c>
    </row>
    <row r="113" spans="2:8" x14ac:dyDescent="0.2">
      <c r="B113" s="18"/>
      <c r="C113" s="19"/>
      <c r="D113" s="18"/>
      <c r="E113" s="19"/>
      <c r="F113" s="18"/>
      <c r="G113" s="14" t="str">
        <f>IF(ISBLANK('1. Index'!$C$13),"-",IF(Tabulka2[[#This Row],[m/ž]]="M",VLOOKUP(Tabulka2[[#This Row],[ročník]],'2. Kategorie'!B:E,3,0),IF(Tabulka2[[#This Row],[m/ž]]="Z",VLOOKUP(Tabulka2[[#This Row],[ročník]],'2. Kategorie'!B:E,4,0),"?")))</f>
        <v>?</v>
      </c>
      <c r="H113" s="11" t="str">
        <f>IF(COUNTIFS(Tabulka2[start. č.],Tabulka2[[#This Row],[start. č.]])&gt;1,"duplicita!","ok")</f>
        <v>ok</v>
      </c>
    </row>
    <row r="114" spans="2:8" x14ac:dyDescent="0.2">
      <c r="B114" s="18"/>
      <c r="C114" s="19"/>
      <c r="D114" s="18"/>
      <c r="E114" s="19"/>
      <c r="F114" s="18"/>
      <c r="G114" s="14" t="str">
        <f>IF(ISBLANK('1. Index'!$C$13),"-",IF(Tabulka2[[#This Row],[m/ž]]="M",VLOOKUP(Tabulka2[[#This Row],[ročník]],'2. Kategorie'!B:E,3,0),IF(Tabulka2[[#This Row],[m/ž]]="Z",VLOOKUP(Tabulka2[[#This Row],[ročník]],'2. Kategorie'!B:E,4,0),"?")))</f>
        <v>?</v>
      </c>
      <c r="H114" s="11" t="str">
        <f>IF(COUNTIFS(Tabulka2[start. č.],Tabulka2[[#This Row],[start. č.]])&gt;1,"duplicita!","ok")</f>
        <v>ok</v>
      </c>
    </row>
    <row r="115" spans="2:8" x14ac:dyDescent="0.2">
      <c r="B115" s="18"/>
      <c r="C115" s="19"/>
      <c r="D115" s="18"/>
      <c r="E115" s="19"/>
      <c r="F115" s="18"/>
      <c r="G115" s="14" t="str">
        <f>IF(ISBLANK('1. Index'!$C$13),"-",IF(Tabulka2[[#This Row],[m/ž]]="M",VLOOKUP(Tabulka2[[#This Row],[ročník]],'2. Kategorie'!B:E,3,0),IF(Tabulka2[[#This Row],[m/ž]]="Z",VLOOKUP(Tabulka2[[#This Row],[ročník]],'2. Kategorie'!B:E,4,0),"?")))</f>
        <v>?</v>
      </c>
      <c r="H115" s="11" t="str">
        <f>IF(COUNTIFS(Tabulka2[start. č.],Tabulka2[[#This Row],[start. č.]])&gt;1,"duplicita!","ok")</f>
        <v>ok</v>
      </c>
    </row>
    <row r="116" spans="2:8" x14ac:dyDescent="0.2">
      <c r="B116" s="18"/>
      <c r="C116" s="19"/>
      <c r="D116" s="18"/>
      <c r="E116" s="19"/>
      <c r="F116" s="18"/>
      <c r="G116" s="14" t="str">
        <f>IF(ISBLANK('1. Index'!$C$13),"-",IF(Tabulka2[[#This Row],[m/ž]]="M",VLOOKUP(Tabulka2[[#This Row],[ročník]],'2. Kategorie'!B:E,3,0),IF(Tabulka2[[#This Row],[m/ž]]="Z",VLOOKUP(Tabulka2[[#This Row],[ročník]],'2. Kategorie'!B:E,4,0),"?")))</f>
        <v>?</v>
      </c>
      <c r="H116" s="11" t="str">
        <f>IF(COUNTIFS(Tabulka2[start. č.],Tabulka2[[#This Row],[start. č.]])&gt;1,"duplicita!","ok")</f>
        <v>ok</v>
      </c>
    </row>
    <row r="117" spans="2:8" x14ac:dyDescent="0.2">
      <c r="B117" s="18"/>
      <c r="C117" s="19"/>
      <c r="D117" s="18"/>
      <c r="E117" s="19"/>
      <c r="F117" s="18"/>
      <c r="G117" s="14" t="str">
        <f>IF(ISBLANK('1. Index'!$C$13),"-",IF(Tabulka2[[#This Row],[m/ž]]="M",VLOOKUP(Tabulka2[[#This Row],[ročník]],'2. Kategorie'!B:E,3,0),IF(Tabulka2[[#This Row],[m/ž]]="Z",VLOOKUP(Tabulka2[[#This Row],[ročník]],'2. Kategorie'!B:E,4,0),"?")))</f>
        <v>?</v>
      </c>
      <c r="H117" s="11" t="str">
        <f>IF(COUNTIFS(Tabulka2[start. č.],Tabulka2[[#This Row],[start. č.]])&gt;1,"duplicita!","ok")</f>
        <v>ok</v>
      </c>
    </row>
    <row r="118" spans="2:8" x14ac:dyDescent="0.2">
      <c r="B118" s="18"/>
      <c r="C118" s="19"/>
      <c r="D118" s="18"/>
      <c r="E118" s="19"/>
      <c r="F118" s="18"/>
      <c r="G118" s="14" t="str">
        <f>IF(ISBLANK('1. Index'!$C$13),"-",IF(Tabulka2[[#This Row],[m/ž]]="M",VLOOKUP(Tabulka2[[#This Row],[ročník]],'2. Kategorie'!B:E,3,0),IF(Tabulka2[[#This Row],[m/ž]]="Z",VLOOKUP(Tabulka2[[#This Row],[ročník]],'2. Kategorie'!B:E,4,0),"?")))</f>
        <v>?</v>
      </c>
      <c r="H118" s="11" t="str">
        <f>IF(COUNTIFS(Tabulka2[start. č.],Tabulka2[[#This Row],[start. č.]])&gt;1,"duplicita!","ok")</f>
        <v>ok</v>
      </c>
    </row>
    <row r="119" spans="2:8" x14ac:dyDescent="0.2">
      <c r="B119" s="18"/>
      <c r="C119" s="19"/>
      <c r="D119" s="18"/>
      <c r="E119" s="19"/>
      <c r="F119" s="18"/>
      <c r="G119" s="14" t="str">
        <f>IF(ISBLANK('1. Index'!$C$13),"-",IF(Tabulka2[[#This Row],[m/ž]]="M",VLOOKUP(Tabulka2[[#This Row],[ročník]],'2. Kategorie'!B:E,3,0),IF(Tabulka2[[#This Row],[m/ž]]="Z",VLOOKUP(Tabulka2[[#This Row],[ročník]],'2. Kategorie'!B:E,4,0),"?")))</f>
        <v>?</v>
      </c>
      <c r="H119" s="11" t="str">
        <f>IF(COUNTIFS(Tabulka2[start. č.],Tabulka2[[#This Row],[start. č.]])&gt;1,"duplicita!","ok")</f>
        <v>ok</v>
      </c>
    </row>
    <row r="120" spans="2:8" x14ac:dyDescent="0.2">
      <c r="B120" s="18"/>
      <c r="C120" s="19"/>
      <c r="D120" s="18"/>
      <c r="E120" s="19"/>
      <c r="F120" s="18"/>
      <c r="G120" s="14" t="str">
        <f>IF(ISBLANK('1. Index'!$C$13),"-",IF(Tabulka2[[#This Row],[m/ž]]="M",VLOOKUP(Tabulka2[[#This Row],[ročník]],'2. Kategorie'!B:E,3,0),IF(Tabulka2[[#This Row],[m/ž]]="Z",VLOOKUP(Tabulka2[[#This Row],[ročník]],'2. Kategorie'!B:E,4,0),"?")))</f>
        <v>?</v>
      </c>
      <c r="H120" s="11" t="str">
        <f>IF(COUNTIFS(Tabulka2[start. č.],Tabulka2[[#This Row],[start. č.]])&gt;1,"duplicita!","ok")</f>
        <v>ok</v>
      </c>
    </row>
    <row r="121" spans="2:8" x14ac:dyDescent="0.2">
      <c r="B121" s="18"/>
      <c r="C121" s="19"/>
      <c r="D121" s="18"/>
      <c r="E121" s="19"/>
      <c r="F121" s="18"/>
      <c r="G121" s="14" t="str">
        <f>IF(ISBLANK('1. Index'!$C$13),"-",IF(Tabulka2[[#This Row],[m/ž]]="M",VLOOKUP(Tabulka2[[#This Row],[ročník]],'2. Kategorie'!B:E,3,0),IF(Tabulka2[[#This Row],[m/ž]]="Z",VLOOKUP(Tabulka2[[#This Row],[ročník]],'2. Kategorie'!B:E,4,0),"?")))</f>
        <v>?</v>
      </c>
      <c r="H121" s="11" t="str">
        <f>IF(COUNTIFS(Tabulka2[start. č.],Tabulka2[[#This Row],[start. č.]])&gt;1,"duplicita!","ok")</f>
        <v>ok</v>
      </c>
    </row>
    <row r="122" spans="2:8" x14ac:dyDescent="0.2">
      <c r="B122" s="18"/>
      <c r="C122" s="19"/>
      <c r="D122" s="18"/>
      <c r="E122" s="19"/>
      <c r="F122" s="18"/>
      <c r="G122" s="14" t="str">
        <f>IF(ISBLANK('1. Index'!$C$13),"-",IF(Tabulka2[[#This Row],[m/ž]]="M",VLOOKUP(Tabulka2[[#This Row],[ročník]],'2. Kategorie'!B:E,3,0),IF(Tabulka2[[#This Row],[m/ž]]="Z",VLOOKUP(Tabulka2[[#This Row],[ročník]],'2. Kategorie'!B:E,4,0),"?")))</f>
        <v>?</v>
      </c>
      <c r="H122" s="11" t="str">
        <f>IF(COUNTIFS(Tabulka2[start. č.],Tabulka2[[#This Row],[start. č.]])&gt;1,"duplicita!","ok")</f>
        <v>ok</v>
      </c>
    </row>
    <row r="123" spans="2:8" x14ac:dyDescent="0.2">
      <c r="B123" s="18"/>
      <c r="C123" s="19"/>
      <c r="D123" s="18"/>
      <c r="E123" s="19"/>
      <c r="F123" s="18"/>
      <c r="G123" s="14" t="str">
        <f>IF(ISBLANK('1. Index'!$C$13),"-",IF(Tabulka2[[#This Row],[m/ž]]="M",VLOOKUP(Tabulka2[[#This Row],[ročník]],'2. Kategorie'!B:E,3,0),IF(Tabulka2[[#This Row],[m/ž]]="Z",VLOOKUP(Tabulka2[[#This Row],[ročník]],'2. Kategorie'!B:E,4,0),"?")))</f>
        <v>?</v>
      </c>
      <c r="H123" s="11" t="str">
        <f>IF(COUNTIFS(Tabulka2[start. č.],Tabulka2[[#This Row],[start. č.]])&gt;1,"duplicita!","ok")</f>
        <v>ok</v>
      </c>
    </row>
    <row r="124" spans="2:8" x14ac:dyDescent="0.2">
      <c r="B124" s="18"/>
      <c r="C124" s="19"/>
      <c r="D124" s="18"/>
      <c r="E124" s="19"/>
      <c r="F124" s="18"/>
      <c r="G124" s="14" t="str">
        <f>IF(ISBLANK('1. Index'!$C$13),"-",IF(Tabulka2[[#This Row],[m/ž]]="M",VLOOKUP(Tabulka2[[#This Row],[ročník]],'2. Kategorie'!B:E,3,0),IF(Tabulka2[[#This Row],[m/ž]]="Z",VLOOKUP(Tabulka2[[#This Row],[ročník]],'2. Kategorie'!B:E,4,0),"?")))</f>
        <v>?</v>
      </c>
      <c r="H124" s="11" t="str">
        <f>IF(COUNTIFS(Tabulka2[start. č.],Tabulka2[[#This Row],[start. č.]])&gt;1,"duplicita!","ok")</f>
        <v>ok</v>
      </c>
    </row>
    <row r="125" spans="2:8" x14ac:dyDescent="0.2">
      <c r="B125" s="18"/>
      <c r="C125" s="19"/>
      <c r="D125" s="18"/>
      <c r="E125" s="19"/>
      <c r="F125" s="18"/>
      <c r="G125" s="14" t="str">
        <f>IF(ISBLANK('1. Index'!$C$13),"-",IF(Tabulka2[[#This Row],[m/ž]]="M",VLOOKUP(Tabulka2[[#This Row],[ročník]],'2. Kategorie'!B:E,3,0),IF(Tabulka2[[#This Row],[m/ž]]="Z",VLOOKUP(Tabulka2[[#This Row],[ročník]],'2. Kategorie'!B:E,4,0),"?")))</f>
        <v>?</v>
      </c>
      <c r="H125" s="11" t="str">
        <f>IF(COUNTIFS(Tabulka2[start. č.],Tabulka2[[#This Row],[start. č.]])&gt;1,"duplicita!","ok")</f>
        <v>ok</v>
      </c>
    </row>
    <row r="126" spans="2:8" x14ac:dyDescent="0.2">
      <c r="B126" s="18"/>
      <c r="C126" s="19"/>
      <c r="D126" s="18"/>
      <c r="E126" s="19"/>
      <c r="F126" s="18"/>
      <c r="G126" s="14" t="str">
        <f>IF(ISBLANK('1. Index'!$C$13),"-",IF(Tabulka2[[#This Row],[m/ž]]="M",VLOOKUP(Tabulka2[[#This Row],[ročník]],'2. Kategorie'!B:E,3,0),IF(Tabulka2[[#This Row],[m/ž]]="Z",VLOOKUP(Tabulka2[[#This Row],[ročník]],'2. Kategorie'!B:E,4,0),"?")))</f>
        <v>?</v>
      </c>
      <c r="H126" s="11" t="str">
        <f>IF(COUNTIFS(Tabulka2[start. č.],Tabulka2[[#This Row],[start. č.]])&gt;1,"duplicita!","ok")</f>
        <v>ok</v>
      </c>
    </row>
    <row r="127" spans="2:8" x14ac:dyDescent="0.2">
      <c r="B127" s="18"/>
      <c r="C127" s="19"/>
      <c r="D127" s="18"/>
      <c r="E127" s="19"/>
      <c r="F127" s="18"/>
      <c r="G127" s="14" t="str">
        <f>IF(ISBLANK('1. Index'!$C$13),"-",IF(Tabulka2[[#This Row],[m/ž]]="M",VLOOKUP(Tabulka2[[#This Row],[ročník]],'2. Kategorie'!B:E,3,0),IF(Tabulka2[[#This Row],[m/ž]]="Z",VLOOKUP(Tabulka2[[#This Row],[ročník]],'2. Kategorie'!B:E,4,0),"?")))</f>
        <v>?</v>
      </c>
      <c r="H127" s="11" t="str">
        <f>IF(COUNTIFS(Tabulka2[start. č.],Tabulka2[[#This Row],[start. č.]])&gt;1,"duplicita!","ok")</f>
        <v>ok</v>
      </c>
    </row>
    <row r="128" spans="2:8" x14ac:dyDescent="0.2">
      <c r="B128" s="18"/>
      <c r="C128" s="19"/>
      <c r="D128" s="18"/>
      <c r="E128" s="19"/>
      <c r="F128" s="18"/>
      <c r="G128" s="14" t="str">
        <f>IF(ISBLANK('1. Index'!$C$13),"-",IF(Tabulka2[[#This Row],[m/ž]]="M",VLOOKUP(Tabulka2[[#This Row],[ročník]],'2. Kategorie'!B:E,3,0),IF(Tabulka2[[#This Row],[m/ž]]="Z",VLOOKUP(Tabulka2[[#This Row],[ročník]],'2. Kategorie'!B:E,4,0),"?")))</f>
        <v>?</v>
      </c>
      <c r="H128" s="11" t="str">
        <f>IF(COUNTIFS(Tabulka2[start. č.],Tabulka2[[#This Row],[start. č.]])&gt;1,"duplicita!","ok")</f>
        <v>ok</v>
      </c>
    </row>
    <row r="129" spans="2:8" x14ac:dyDescent="0.2">
      <c r="B129" s="18"/>
      <c r="C129" s="19"/>
      <c r="D129" s="18"/>
      <c r="E129" s="19"/>
      <c r="F129" s="18"/>
      <c r="G129" s="14" t="str">
        <f>IF(ISBLANK('1. Index'!$C$13),"-",IF(Tabulka2[[#This Row],[m/ž]]="M",VLOOKUP(Tabulka2[[#This Row],[ročník]],'2. Kategorie'!B:E,3,0),IF(Tabulka2[[#This Row],[m/ž]]="Z",VLOOKUP(Tabulka2[[#This Row],[ročník]],'2. Kategorie'!B:E,4,0),"?")))</f>
        <v>?</v>
      </c>
      <c r="H129" s="11" t="str">
        <f>IF(COUNTIFS(Tabulka2[start. č.],Tabulka2[[#This Row],[start. č.]])&gt;1,"duplicita!","ok")</f>
        <v>ok</v>
      </c>
    </row>
    <row r="130" spans="2:8" x14ac:dyDescent="0.2">
      <c r="B130" s="18"/>
      <c r="C130" s="19"/>
      <c r="D130" s="18"/>
      <c r="E130" s="19"/>
      <c r="F130" s="18"/>
      <c r="G130" s="14" t="str">
        <f>IF(ISBLANK('1. Index'!$C$13),"-",IF(Tabulka2[[#This Row],[m/ž]]="M",VLOOKUP(Tabulka2[[#This Row],[ročník]],'2. Kategorie'!B:E,3,0),IF(Tabulka2[[#This Row],[m/ž]]="Z",VLOOKUP(Tabulka2[[#This Row],[ročník]],'2. Kategorie'!B:E,4,0),"?")))</f>
        <v>?</v>
      </c>
      <c r="H130" s="11" t="str">
        <f>IF(COUNTIFS(Tabulka2[start. č.],Tabulka2[[#This Row],[start. č.]])&gt;1,"duplicita!","ok")</f>
        <v>ok</v>
      </c>
    </row>
    <row r="131" spans="2:8" x14ac:dyDescent="0.2">
      <c r="B131" s="18"/>
      <c r="C131" s="19"/>
      <c r="D131" s="18"/>
      <c r="E131" s="19"/>
      <c r="F131" s="18"/>
      <c r="G131" s="14" t="str">
        <f>IF(ISBLANK('1. Index'!$C$13),"-",IF(Tabulka2[[#This Row],[m/ž]]="M",VLOOKUP(Tabulka2[[#This Row],[ročník]],'2. Kategorie'!B:E,3,0),IF(Tabulka2[[#This Row],[m/ž]]="Z",VLOOKUP(Tabulka2[[#This Row],[ročník]],'2. Kategorie'!B:E,4,0),"?")))</f>
        <v>?</v>
      </c>
      <c r="H131" s="11" t="str">
        <f>IF(COUNTIFS(Tabulka2[start. č.],Tabulka2[[#This Row],[start. č.]])&gt;1,"duplicita!","ok")</f>
        <v>ok</v>
      </c>
    </row>
    <row r="132" spans="2:8" x14ac:dyDescent="0.2">
      <c r="B132" s="18"/>
      <c r="C132" s="19"/>
      <c r="D132" s="18"/>
      <c r="E132" s="19"/>
      <c r="F132" s="18"/>
      <c r="G132" s="14" t="str">
        <f>IF(ISBLANK('1. Index'!$C$13),"-",IF(Tabulka2[[#This Row],[m/ž]]="M",VLOOKUP(Tabulka2[[#This Row],[ročník]],'2. Kategorie'!B:E,3,0),IF(Tabulka2[[#This Row],[m/ž]]="Z",VLOOKUP(Tabulka2[[#This Row],[ročník]],'2. Kategorie'!B:E,4,0),"?")))</f>
        <v>?</v>
      </c>
      <c r="H132" s="11" t="str">
        <f>IF(COUNTIFS(Tabulka2[start. č.],Tabulka2[[#This Row],[start. č.]])&gt;1,"duplicita!","ok")</f>
        <v>ok</v>
      </c>
    </row>
    <row r="133" spans="2:8" x14ac:dyDescent="0.2">
      <c r="B133" s="18"/>
      <c r="C133" s="19"/>
      <c r="D133" s="18"/>
      <c r="E133" s="19"/>
      <c r="F133" s="18"/>
      <c r="G133" s="14" t="str">
        <f>IF(ISBLANK('1. Index'!$C$13),"-",IF(Tabulka2[[#This Row],[m/ž]]="M",VLOOKUP(Tabulka2[[#This Row],[ročník]],'2. Kategorie'!B:E,3,0),IF(Tabulka2[[#This Row],[m/ž]]="Z",VLOOKUP(Tabulka2[[#This Row],[ročník]],'2. Kategorie'!B:E,4,0),"?")))</f>
        <v>?</v>
      </c>
      <c r="H133" s="11" t="str">
        <f>IF(COUNTIFS(Tabulka2[start. č.],Tabulka2[[#This Row],[start. č.]])&gt;1,"duplicita!","ok")</f>
        <v>ok</v>
      </c>
    </row>
    <row r="134" spans="2:8" x14ac:dyDescent="0.2">
      <c r="B134" s="18"/>
      <c r="C134" s="19"/>
      <c r="D134" s="18"/>
      <c r="E134" s="19"/>
      <c r="F134" s="18"/>
      <c r="G134" s="14" t="str">
        <f>IF(ISBLANK('1. Index'!$C$13),"-",IF(Tabulka2[[#This Row],[m/ž]]="M",VLOOKUP(Tabulka2[[#This Row],[ročník]],'2. Kategorie'!B:E,3,0),IF(Tabulka2[[#This Row],[m/ž]]="Z",VLOOKUP(Tabulka2[[#This Row],[ročník]],'2. Kategorie'!B:E,4,0),"?")))</f>
        <v>?</v>
      </c>
      <c r="H134" s="11" t="str">
        <f>IF(COUNTIFS(Tabulka2[start. č.],Tabulka2[[#This Row],[start. č.]])&gt;1,"duplicita!","ok")</f>
        <v>ok</v>
      </c>
    </row>
    <row r="135" spans="2:8" x14ac:dyDescent="0.2">
      <c r="B135" s="18"/>
      <c r="C135" s="19"/>
      <c r="D135" s="18"/>
      <c r="E135" s="19"/>
      <c r="F135" s="18"/>
      <c r="G135" s="14" t="str">
        <f>IF(ISBLANK('1. Index'!$C$13),"-",IF(Tabulka2[[#This Row],[m/ž]]="M",VLOOKUP(Tabulka2[[#This Row],[ročník]],'2. Kategorie'!B:E,3,0),IF(Tabulka2[[#This Row],[m/ž]]="Z",VLOOKUP(Tabulka2[[#This Row],[ročník]],'2. Kategorie'!B:E,4,0),"?")))</f>
        <v>?</v>
      </c>
      <c r="H135" s="11" t="str">
        <f>IF(COUNTIFS(Tabulka2[start. č.],Tabulka2[[#This Row],[start. č.]])&gt;1,"duplicita!","ok")</f>
        <v>ok</v>
      </c>
    </row>
    <row r="136" spans="2:8" x14ac:dyDescent="0.2">
      <c r="B136" s="18"/>
      <c r="C136" s="19"/>
      <c r="D136" s="18"/>
      <c r="E136" s="19"/>
      <c r="F136" s="18"/>
      <c r="G136" s="14" t="str">
        <f>IF(ISBLANK('1. Index'!$C$13),"-",IF(Tabulka2[[#This Row],[m/ž]]="M",VLOOKUP(Tabulka2[[#This Row],[ročník]],'2. Kategorie'!B:E,3,0),IF(Tabulka2[[#This Row],[m/ž]]="Z",VLOOKUP(Tabulka2[[#This Row],[ročník]],'2. Kategorie'!B:E,4,0),"?")))</f>
        <v>?</v>
      </c>
      <c r="H136" s="11" t="str">
        <f>IF(COUNTIFS(Tabulka2[start. č.],Tabulka2[[#This Row],[start. č.]])&gt;1,"duplicita!","ok")</f>
        <v>ok</v>
      </c>
    </row>
    <row r="137" spans="2:8" x14ac:dyDescent="0.2">
      <c r="B137" s="18"/>
      <c r="C137" s="19"/>
      <c r="D137" s="18"/>
      <c r="E137" s="19"/>
      <c r="F137" s="18"/>
      <c r="G137" s="14" t="str">
        <f>IF(ISBLANK('1. Index'!$C$13),"-",IF(Tabulka2[[#This Row],[m/ž]]="M",VLOOKUP(Tabulka2[[#This Row],[ročník]],'2. Kategorie'!B:E,3,0),IF(Tabulka2[[#This Row],[m/ž]]="Z",VLOOKUP(Tabulka2[[#This Row],[ročník]],'2. Kategorie'!B:E,4,0),"?")))</f>
        <v>?</v>
      </c>
      <c r="H137" s="11" t="str">
        <f>IF(COUNTIFS(Tabulka2[start. č.],Tabulka2[[#This Row],[start. č.]])&gt;1,"duplicita!","ok")</f>
        <v>ok</v>
      </c>
    </row>
    <row r="138" spans="2:8" x14ac:dyDescent="0.2">
      <c r="B138" s="18"/>
      <c r="C138" s="19"/>
      <c r="D138" s="18"/>
      <c r="E138" s="19"/>
      <c r="F138" s="18"/>
      <c r="G138" s="14" t="str">
        <f>IF(ISBLANK('1. Index'!$C$13),"-",IF(Tabulka2[[#This Row],[m/ž]]="M",VLOOKUP(Tabulka2[[#This Row],[ročník]],'2. Kategorie'!B:E,3,0),IF(Tabulka2[[#This Row],[m/ž]]="Z",VLOOKUP(Tabulka2[[#This Row],[ročník]],'2. Kategorie'!B:E,4,0),"?")))</f>
        <v>?</v>
      </c>
      <c r="H138" s="11" t="str">
        <f>IF(COUNTIFS(Tabulka2[start. č.],Tabulka2[[#This Row],[start. č.]])&gt;1,"duplicita!","ok")</f>
        <v>ok</v>
      </c>
    </row>
    <row r="139" spans="2:8" x14ac:dyDescent="0.2">
      <c r="B139" s="18"/>
      <c r="C139" s="19"/>
      <c r="D139" s="18"/>
      <c r="E139" s="19"/>
      <c r="F139" s="18"/>
      <c r="G139" s="14" t="str">
        <f>IF(ISBLANK('1. Index'!$C$13),"-",IF(Tabulka2[[#This Row],[m/ž]]="M",VLOOKUP(Tabulka2[[#This Row],[ročník]],'2. Kategorie'!B:E,3,0),IF(Tabulka2[[#This Row],[m/ž]]="Z",VLOOKUP(Tabulka2[[#This Row],[ročník]],'2. Kategorie'!B:E,4,0),"?")))</f>
        <v>?</v>
      </c>
      <c r="H139" s="11" t="str">
        <f>IF(COUNTIFS(Tabulka2[start. č.],Tabulka2[[#This Row],[start. č.]])&gt;1,"duplicita!","ok")</f>
        <v>ok</v>
      </c>
    </row>
    <row r="140" spans="2:8" x14ac:dyDescent="0.2">
      <c r="B140" s="18"/>
      <c r="C140" s="19"/>
      <c r="D140" s="18"/>
      <c r="E140" s="19"/>
      <c r="F140" s="18"/>
      <c r="G140" s="14" t="str">
        <f>IF(ISBLANK('1. Index'!$C$13),"-",IF(Tabulka2[[#This Row],[m/ž]]="M",VLOOKUP(Tabulka2[[#This Row],[ročník]],'2. Kategorie'!B:E,3,0),IF(Tabulka2[[#This Row],[m/ž]]="Z",VLOOKUP(Tabulka2[[#This Row],[ročník]],'2. Kategorie'!B:E,4,0),"?")))</f>
        <v>?</v>
      </c>
      <c r="H140" s="11" t="str">
        <f>IF(COUNTIFS(Tabulka2[start. č.],Tabulka2[[#This Row],[start. č.]])&gt;1,"duplicita!","ok")</f>
        <v>ok</v>
      </c>
    </row>
    <row r="141" spans="2:8" x14ac:dyDescent="0.2">
      <c r="B141" s="18"/>
      <c r="C141" s="19"/>
      <c r="D141" s="18"/>
      <c r="E141" s="19"/>
      <c r="F141" s="18"/>
      <c r="G141" s="14" t="str">
        <f>IF(ISBLANK('1. Index'!$C$13),"-",IF(Tabulka2[[#This Row],[m/ž]]="M",VLOOKUP(Tabulka2[[#This Row],[ročník]],'2. Kategorie'!B:E,3,0),IF(Tabulka2[[#This Row],[m/ž]]="Z",VLOOKUP(Tabulka2[[#This Row],[ročník]],'2. Kategorie'!B:E,4,0),"?")))</f>
        <v>?</v>
      </c>
      <c r="H141" s="11" t="str">
        <f>IF(COUNTIFS(Tabulka2[start. č.],Tabulka2[[#This Row],[start. č.]])&gt;1,"duplicita!","ok")</f>
        <v>ok</v>
      </c>
    </row>
    <row r="142" spans="2:8" x14ac:dyDescent="0.2">
      <c r="B142" s="18"/>
      <c r="C142" s="19"/>
      <c r="D142" s="18"/>
      <c r="E142" s="19"/>
      <c r="F142" s="18"/>
      <c r="G142" s="14" t="str">
        <f>IF(ISBLANK('1. Index'!$C$13),"-",IF(Tabulka2[[#This Row],[m/ž]]="M",VLOOKUP(Tabulka2[[#This Row],[ročník]],'2. Kategorie'!B:E,3,0),IF(Tabulka2[[#This Row],[m/ž]]="Z",VLOOKUP(Tabulka2[[#This Row],[ročník]],'2. Kategorie'!B:E,4,0),"?")))</f>
        <v>?</v>
      </c>
      <c r="H142" s="11" t="str">
        <f>IF(COUNTIFS(Tabulka2[start. č.],Tabulka2[[#This Row],[start. č.]])&gt;1,"duplicita!","ok")</f>
        <v>ok</v>
      </c>
    </row>
    <row r="143" spans="2:8" x14ac:dyDescent="0.2">
      <c r="B143" s="18"/>
      <c r="C143" s="19"/>
      <c r="D143" s="18"/>
      <c r="E143" s="19"/>
      <c r="F143" s="18"/>
      <c r="G143" s="14" t="str">
        <f>IF(ISBLANK('1. Index'!$C$13),"-",IF(Tabulka2[[#This Row],[m/ž]]="M",VLOOKUP(Tabulka2[[#This Row],[ročník]],'2. Kategorie'!B:E,3,0),IF(Tabulka2[[#This Row],[m/ž]]="Z",VLOOKUP(Tabulka2[[#This Row],[ročník]],'2. Kategorie'!B:E,4,0),"?")))</f>
        <v>?</v>
      </c>
      <c r="H143" s="11" t="str">
        <f>IF(COUNTIFS(Tabulka2[start. č.],Tabulka2[[#This Row],[start. č.]])&gt;1,"duplicita!","ok")</f>
        <v>ok</v>
      </c>
    </row>
    <row r="144" spans="2:8" x14ac:dyDescent="0.2">
      <c r="B144" s="18"/>
      <c r="C144" s="19"/>
      <c r="D144" s="18"/>
      <c r="E144" s="19"/>
      <c r="F144" s="18"/>
      <c r="G144" s="14" t="str">
        <f>IF(ISBLANK('1. Index'!$C$13),"-",IF(Tabulka2[[#This Row],[m/ž]]="M",VLOOKUP(Tabulka2[[#This Row],[ročník]],'2. Kategorie'!B:E,3,0),IF(Tabulka2[[#This Row],[m/ž]]="Z",VLOOKUP(Tabulka2[[#This Row],[ročník]],'2. Kategorie'!B:E,4,0),"?")))</f>
        <v>?</v>
      </c>
      <c r="H144" s="11" t="str">
        <f>IF(COUNTIFS(Tabulka2[start. č.],Tabulka2[[#This Row],[start. č.]])&gt;1,"duplicita!","ok")</f>
        <v>ok</v>
      </c>
    </row>
    <row r="145" spans="2:8" x14ac:dyDescent="0.2">
      <c r="B145" s="18"/>
      <c r="C145" s="19"/>
      <c r="D145" s="18"/>
      <c r="E145" s="19"/>
      <c r="F145" s="18"/>
      <c r="G145" s="14" t="str">
        <f>IF(ISBLANK('1. Index'!$C$13),"-",IF(Tabulka2[[#This Row],[m/ž]]="M",VLOOKUP(Tabulka2[[#This Row],[ročník]],'2. Kategorie'!B:E,3,0),IF(Tabulka2[[#This Row],[m/ž]]="Z",VLOOKUP(Tabulka2[[#This Row],[ročník]],'2. Kategorie'!B:E,4,0),"?")))</f>
        <v>?</v>
      </c>
      <c r="H145" s="11" t="str">
        <f>IF(COUNTIFS(Tabulka2[start. č.],Tabulka2[[#This Row],[start. č.]])&gt;1,"duplicita!","ok")</f>
        <v>ok</v>
      </c>
    </row>
    <row r="146" spans="2:8" x14ac:dyDescent="0.2">
      <c r="B146" s="18"/>
      <c r="C146" s="19"/>
      <c r="D146" s="18"/>
      <c r="E146" s="19"/>
      <c r="F146" s="18"/>
      <c r="G146" s="14" t="str">
        <f>IF(ISBLANK('1. Index'!$C$13),"-",IF(Tabulka2[[#This Row],[m/ž]]="M",VLOOKUP(Tabulka2[[#This Row],[ročník]],'2. Kategorie'!B:E,3,0),IF(Tabulka2[[#This Row],[m/ž]]="Z",VLOOKUP(Tabulka2[[#This Row],[ročník]],'2. Kategorie'!B:E,4,0),"?")))</f>
        <v>?</v>
      </c>
      <c r="H146" s="11" t="str">
        <f>IF(COUNTIFS(Tabulka2[start. č.],Tabulka2[[#This Row],[start. č.]])&gt;1,"duplicita!","ok")</f>
        <v>ok</v>
      </c>
    </row>
    <row r="147" spans="2:8" x14ac:dyDescent="0.2">
      <c r="B147" s="18"/>
      <c r="C147" s="19"/>
      <c r="D147" s="18"/>
      <c r="E147" s="19"/>
      <c r="F147" s="18"/>
      <c r="G147" s="14" t="str">
        <f>IF(ISBLANK('1. Index'!$C$13),"-",IF(Tabulka2[[#This Row],[m/ž]]="M",VLOOKUP(Tabulka2[[#This Row],[ročník]],'2. Kategorie'!B:E,3,0),IF(Tabulka2[[#This Row],[m/ž]]="Z",VLOOKUP(Tabulka2[[#This Row],[ročník]],'2. Kategorie'!B:E,4,0),"?")))</f>
        <v>?</v>
      </c>
      <c r="H147" s="11" t="str">
        <f>IF(COUNTIFS(Tabulka2[start. č.],Tabulka2[[#This Row],[start. č.]])&gt;1,"duplicita!","ok")</f>
        <v>ok</v>
      </c>
    </row>
    <row r="148" spans="2:8" x14ac:dyDescent="0.2">
      <c r="B148" s="18"/>
      <c r="C148" s="19"/>
      <c r="D148" s="18"/>
      <c r="E148" s="19"/>
      <c r="F148" s="18"/>
      <c r="G148" s="14" t="str">
        <f>IF(ISBLANK('1. Index'!$C$13),"-",IF(Tabulka2[[#This Row],[m/ž]]="M",VLOOKUP(Tabulka2[[#This Row],[ročník]],'2. Kategorie'!B:E,3,0),IF(Tabulka2[[#This Row],[m/ž]]="Z",VLOOKUP(Tabulka2[[#This Row],[ročník]],'2. Kategorie'!B:E,4,0),"?")))</f>
        <v>?</v>
      </c>
      <c r="H148" s="11" t="str">
        <f>IF(COUNTIFS(Tabulka2[start. č.],Tabulka2[[#This Row],[start. č.]])&gt;1,"duplicita!","ok")</f>
        <v>ok</v>
      </c>
    </row>
    <row r="149" spans="2:8" x14ac:dyDescent="0.2">
      <c r="B149" s="18"/>
      <c r="C149" s="19"/>
      <c r="D149" s="18"/>
      <c r="E149" s="19"/>
      <c r="F149" s="18"/>
      <c r="G149" s="14" t="str">
        <f>IF(ISBLANK('1. Index'!$C$13),"-",IF(Tabulka2[[#This Row],[m/ž]]="M",VLOOKUP(Tabulka2[[#This Row],[ročník]],'2. Kategorie'!B:E,3,0),IF(Tabulka2[[#This Row],[m/ž]]="Z",VLOOKUP(Tabulka2[[#This Row],[ročník]],'2. Kategorie'!B:E,4,0),"?")))</f>
        <v>?</v>
      </c>
      <c r="H149" s="11" t="str">
        <f>IF(COUNTIFS(Tabulka2[start. č.],Tabulka2[[#This Row],[start. č.]])&gt;1,"duplicita!","ok")</f>
        <v>ok</v>
      </c>
    </row>
    <row r="150" spans="2:8" x14ac:dyDescent="0.2">
      <c r="B150" s="18"/>
      <c r="C150" s="19"/>
      <c r="D150" s="18"/>
      <c r="E150" s="19"/>
      <c r="F150" s="18"/>
      <c r="G150" s="14" t="str">
        <f>IF(ISBLANK('1. Index'!$C$13),"-",IF(Tabulka2[[#This Row],[m/ž]]="M",VLOOKUP(Tabulka2[[#This Row],[ročník]],'2. Kategorie'!B:E,3,0),IF(Tabulka2[[#This Row],[m/ž]]="Z",VLOOKUP(Tabulka2[[#This Row],[ročník]],'2. Kategorie'!B:E,4,0),"?")))</f>
        <v>?</v>
      </c>
      <c r="H150" s="11" t="str">
        <f>IF(COUNTIFS(Tabulka2[start. č.],Tabulka2[[#This Row],[start. č.]])&gt;1,"duplicita!","ok")</f>
        <v>ok</v>
      </c>
    </row>
    <row r="151" spans="2:8" x14ac:dyDescent="0.2">
      <c r="B151" s="18"/>
      <c r="C151" s="19"/>
      <c r="D151" s="18"/>
      <c r="E151" s="19"/>
      <c r="F151" s="18"/>
      <c r="G151" s="14" t="str">
        <f>IF(ISBLANK('1. Index'!$C$13),"-",IF(Tabulka2[[#This Row],[m/ž]]="M",VLOOKUP(Tabulka2[[#This Row],[ročník]],'2. Kategorie'!B:E,3,0),IF(Tabulka2[[#This Row],[m/ž]]="Z",VLOOKUP(Tabulka2[[#This Row],[ročník]],'2. Kategorie'!B:E,4,0),"?")))</f>
        <v>?</v>
      </c>
      <c r="H151" s="11" t="str">
        <f>IF(COUNTIFS(Tabulka2[start. č.],Tabulka2[[#This Row],[start. č.]])&gt;1,"duplicita!","ok")</f>
        <v>ok</v>
      </c>
    </row>
    <row r="152" spans="2:8" x14ac:dyDescent="0.2">
      <c r="B152" s="18"/>
      <c r="C152" s="19"/>
      <c r="D152" s="18"/>
      <c r="E152" s="19"/>
      <c r="F152" s="18"/>
      <c r="G152" s="14" t="str">
        <f>IF(ISBLANK('1. Index'!$C$13),"-",IF(Tabulka2[[#This Row],[m/ž]]="M",VLOOKUP(Tabulka2[[#This Row],[ročník]],'2. Kategorie'!B:E,3,0),IF(Tabulka2[[#This Row],[m/ž]]="Z",VLOOKUP(Tabulka2[[#This Row],[ročník]],'2. Kategorie'!B:E,4,0),"?")))</f>
        <v>?</v>
      </c>
      <c r="H152" s="11" t="str">
        <f>IF(COUNTIFS(Tabulka2[start. č.],Tabulka2[[#This Row],[start. č.]])&gt;1,"duplicita!","ok")</f>
        <v>ok</v>
      </c>
    </row>
    <row r="153" spans="2:8" x14ac:dyDescent="0.2">
      <c r="B153" s="18"/>
      <c r="C153" s="19"/>
      <c r="D153" s="18"/>
      <c r="E153" s="19"/>
      <c r="F153" s="18"/>
      <c r="G153" s="14" t="str">
        <f>IF(ISBLANK('1. Index'!$C$13),"-",IF(Tabulka2[[#This Row],[m/ž]]="M",VLOOKUP(Tabulka2[[#This Row],[ročník]],'2. Kategorie'!B:E,3,0),IF(Tabulka2[[#This Row],[m/ž]]="Z",VLOOKUP(Tabulka2[[#This Row],[ročník]],'2. Kategorie'!B:E,4,0),"?")))</f>
        <v>?</v>
      </c>
      <c r="H153" s="11" t="str">
        <f>IF(COUNTIFS(Tabulka2[start. č.],Tabulka2[[#This Row],[start. č.]])&gt;1,"duplicita!","ok")</f>
        <v>ok</v>
      </c>
    </row>
    <row r="154" spans="2:8" x14ac:dyDescent="0.2">
      <c r="B154" s="18"/>
      <c r="C154" s="19"/>
      <c r="D154" s="18"/>
      <c r="E154" s="19"/>
      <c r="F154" s="18"/>
      <c r="G154" s="14" t="str">
        <f>IF(ISBLANK('1. Index'!$C$13),"-",IF(Tabulka2[[#This Row],[m/ž]]="M",VLOOKUP(Tabulka2[[#This Row],[ročník]],'2. Kategorie'!B:E,3,0),IF(Tabulka2[[#This Row],[m/ž]]="Z",VLOOKUP(Tabulka2[[#This Row],[ročník]],'2. Kategorie'!B:E,4,0),"?")))</f>
        <v>?</v>
      </c>
      <c r="H154" s="11" t="str">
        <f>IF(COUNTIFS(Tabulka2[start. č.],Tabulka2[[#This Row],[start. č.]])&gt;1,"duplicita!","ok")</f>
        <v>ok</v>
      </c>
    </row>
    <row r="155" spans="2:8" x14ac:dyDescent="0.2">
      <c r="B155" s="18"/>
      <c r="C155" s="19"/>
      <c r="D155" s="18"/>
      <c r="E155" s="19"/>
      <c r="F155" s="18"/>
      <c r="G155" s="14" t="str">
        <f>IF(ISBLANK('1. Index'!$C$13),"-",IF(Tabulka2[[#This Row],[m/ž]]="M",VLOOKUP(Tabulka2[[#This Row],[ročník]],'2. Kategorie'!B:E,3,0),IF(Tabulka2[[#This Row],[m/ž]]="Z",VLOOKUP(Tabulka2[[#This Row],[ročník]],'2. Kategorie'!B:E,4,0),"?")))</f>
        <v>?</v>
      </c>
      <c r="H155" s="11" t="str">
        <f>IF(COUNTIFS(Tabulka2[start. č.],Tabulka2[[#This Row],[start. č.]])&gt;1,"duplicita!","ok")</f>
        <v>ok</v>
      </c>
    </row>
    <row r="156" spans="2:8" x14ac:dyDescent="0.2">
      <c r="B156" s="18"/>
      <c r="C156" s="19"/>
      <c r="D156" s="18"/>
      <c r="E156" s="19"/>
      <c r="F156" s="18"/>
      <c r="G156" s="14" t="str">
        <f>IF(ISBLANK('1. Index'!$C$13),"-",IF(Tabulka2[[#This Row],[m/ž]]="M",VLOOKUP(Tabulka2[[#This Row],[ročník]],'2. Kategorie'!B:E,3,0),IF(Tabulka2[[#This Row],[m/ž]]="Z",VLOOKUP(Tabulka2[[#This Row],[ročník]],'2. Kategorie'!B:E,4,0),"?")))</f>
        <v>?</v>
      </c>
      <c r="H156" s="11" t="str">
        <f>IF(COUNTIFS(Tabulka2[start. č.],Tabulka2[[#This Row],[start. č.]])&gt;1,"duplicita!","ok")</f>
        <v>ok</v>
      </c>
    </row>
    <row r="157" spans="2:8" x14ac:dyDescent="0.2">
      <c r="B157" s="18"/>
      <c r="C157" s="19"/>
      <c r="D157" s="18"/>
      <c r="E157" s="19"/>
      <c r="F157" s="18"/>
      <c r="G157" s="14" t="str">
        <f>IF(ISBLANK('1. Index'!$C$13),"-",IF(Tabulka2[[#This Row],[m/ž]]="M",VLOOKUP(Tabulka2[[#This Row],[ročník]],'2. Kategorie'!B:E,3,0),IF(Tabulka2[[#This Row],[m/ž]]="Z",VLOOKUP(Tabulka2[[#This Row],[ročník]],'2. Kategorie'!B:E,4,0),"?")))</f>
        <v>?</v>
      </c>
      <c r="H157" s="11" t="str">
        <f>IF(COUNTIFS(Tabulka2[start. č.],Tabulka2[[#This Row],[start. č.]])&gt;1,"duplicita!","ok")</f>
        <v>ok</v>
      </c>
    </row>
    <row r="158" spans="2:8" x14ac:dyDescent="0.2">
      <c r="B158" s="18"/>
      <c r="C158" s="19"/>
      <c r="D158" s="18"/>
      <c r="E158" s="19"/>
      <c r="F158" s="18"/>
      <c r="G158" s="14" t="str">
        <f>IF(ISBLANK('1. Index'!$C$13),"-",IF(Tabulka2[[#This Row],[m/ž]]="M",VLOOKUP(Tabulka2[[#This Row],[ročník]],'2. Kategorie'!B:E,3,0),IF(Tabulka2[[#This Row],[m/ž]]="Z",VLOOKUP(Tabulka2[[#This Row],[ročník]],'2. Kategorie'!B:E,4,0),"?")))</f>
        <v>?</v>
      </c>
      <c r="H158" s="11" t="str">
        <f>IF(COUNTIFS(Tabulka2[start. č.],Tabulka2[[#This Row],[start. č.]])&gt;1,"duplicita!","ok")</f>
        <v>ok</v>
      </c>
    </row>
    <row r="159" spans="2:8" x14ac:dyDescent="0.2">
      <c r="B159" s="18"/>
      <c r="C159" s="19"/>
      <c r="D159" s="18"/>
      <c r="E159" s="19"/>
      <c r="F159" s="18"/>
      <c r="G159" s="14" t="str">
        <f>IF(ISBLANK('1. Index'!$C$13),"-",IF(Tabulka2[[#This Row],[m/ž]]="M",VLOOKUP(Tabulka2[[#This Row],[ročník]],'2. Kategorie'!B:E,3,0),IF(Tabulka2[[#This Row],[m/ž]]="Z",VLOOKUP(Tabulka2[[#This Row],[ročník]],'2. Kategorie'!B:E,4,0),"?")))</f>
        <v>?</v>
      </c>
      <c r="H159" s="11" t="str">
        <f>IF(COUNTIFS(Tabulka2[start. č.],Tabulka2[[#This Row],[start. č.]])&gt;1,"duplicita!","ok")</f>
        <v>ok</v>
      </c>
    </row>
    <row r="160" spans="2:8" x14ac:dyDescent="0.2">
      <c r="B160" s="18"/>
      <c r="C160" s="19"/>
      <c r="D160" s="18"/>
      <c r="E160" s="19"/>
      <c r="F160" s="18"/>
      <c r="G160" s="14" t="str">
        <f>IF(ISBLANK('1. Index'!$C$13),"-",IF(Tabulka2[[#This Row],[m/ž]]="M",VLOOKUP(Tabulka2[[#This Row],[ročník]],'2. Kategorie'!B:E,3,0),IF(Tabulka2[[#This Row],[m/ž]]="Z",VLOOKUP(Tabulka2[[#This Row],[ročník]],'2. Kategorie'!B:E,4,0),"?")))</f>
        <v>?</v>
      </c>
      <c r="H160" s="11" t="str">
        <f>IF(COUNTIFS(Tabulka2[start. č.],Tabulka2[[#This Row],[start. č.]])&gt;1,"duplicita!","ok")</f>
        <v>ok</v>
      </c>
    </row>
    <row r="161" spans="2:8" x14ac:dyDescent="0.2">
      <c r="B161" s="18"/>
      <c r="C161" s="19"/>
      <c r="D161" s="18"/>
      <c r="E161" s="19"/>
      <c r="F161" s="18"/>
      <c r="G161" s="14" t="str">
        <f>IF(ISBLANK('1. Index'!$C$13),"-",IF(Tabulka2[[#This Row],[m/ž]]="M",VLOOKUP(Tabulka2[[#This Row],[ročník]],'2. Kategorie'!B:E,3,0),IF(Tabulka2[[#This Row],[m/ž]]="Z",VLOOKUP(Tabulka2[[#This Row],[ročník]],'2. Kategorie'!B:E,4,0),"?")))</f>
        <v>?</v>
      </c>
      <c r="H161" s="11" t="str">
        <f>IF(COUNTIFS(Tabulka2[start. č.],Tabulka2[[#This Row],[start. č.]])&gt;1,"duplicita!","ok")</f>
        <v>ok</v>
      </c>
    </row>
    <row r="162" spans="2:8" x14ac:dyDescent="0.2">
      <c r="B162" s="18"/>
      <c r="C162" s="19"/>
      <c r="D162" s="18"/>
      <c r="E162" s="19"/>
      <c r="F162" s="18"/>
      <c r="G162" s="14" t="str">
        <f>IF(ISBLANK('1. Index'!$C$13),"-",IF(Tabulka2[[#This Row],[m/ž]]="M",VLOOKUP(Tabulka2[[#This Row],[ročník]],'2. Kategorie'!B:E,3,0),IF(Tabulka2[[#This Row],[m/ž]]="Z",VLOOKUP(Tabulka2[[#This Row],[ročník]],'2. Kategorie'!B:E,4,0),"?")))</f>
        <v>?</v>
      </c>
      <c r="H162" s="11" t="str">
        <f>IF(COUNTIFS(Tabulka2[start. č.],Tabulka2[[#This Row],[start. č.]])&gt;1,"duplicita!","ok")</f>
        <v>ok</v>
      </c>
    </row>
    <row r="163" spans="2:8" x14ac:dyDescent="0.2">
      <c r="B163" s="18"/>
      <c r="C163" s="19"/>
      <c r="D163" s="18"/>
      <c r="E163" s="19"/>
      <c r="F163" s="18"/>
      <c r="G163" s="14" t="str">
        <f>IF(ISBLANK('1. Index'!$C$13),"-",IF(Tabulka2[[#This Row],[m/ž]]="M",VLOOKUP(Tabulka2[[#This Row],[ročník]],'2. Kategorie'!B:E,3,0),IF(Tabulka2[[#This Row],[m/ž]]="Z",VLOOKUP(Tabulka2[[#This Row],[ročník]],'2. Kategorie'!B:E,4,0),"?")))</f>
        <v>?</v>
      </c>
      <c r="H163" s="11" t="str">
        <f>IF(COUNTIFS(Tabulka2[start. č.],Tabulka2[[#This Row],[start. č.]])&gt;1,"duplicita!","ok")</f>
        <v>ok</v>
      </c>
    </row>
    <row r="164" spans="2:8" x14ac:dyDescent="0.2">
      <c r="B164" s="18"/>
      <c r="C164" s="19"/>
      <c r="D164" s="18"/>
      <c r="E164" s="19"/>
      <c r="F164" s="18"/>
      <c r="G164" s="14" t="str">
        <f>IF(ISBLANK('1. Index'!$C$13),"-",IF(Tabulka2[[#This Row],[m/ž]]="M",VLOOKUP(Tabulka2[[#This Row],[ročník]],'2. Kategorie'!B:E,3,0),IF(Tabulka2[[#This Row],[m/ž]]="Z",VLOOKUP(Tabulka2[[#This Row],[ročník]],'2. Kategorie'!B:E,4,0),"?")))</f>
        <v>?</v>
      </c>
      <c r="H164" s="11" t="str">
        <f>IF(COUNTIFS(Tabulka2[start. č.],Tabulka2[[#This Row],[start. č.]])&gt;1,"duplicita!","ok")</f>
        <v>ok</v>
      </c>
    </row>
    <row r="165" spans="2:8" x14ac:dyDescent="0.2">
      <c r="B165" s="18"/>
      <c r="C165" s="19"/>
      <c r="D165" s="18"/>
      <c r="E165" s="19"/>
      <c r="F165" s="18"/>
      <c r="G165" s="14" t="str">
        <f>IF(ISBLANK('1. Index'!$C$13),"-",IF(Tabulka2[[#This Row],[m/ž]]="M",VLOOKUP(Tabulka2[[#This Row],[ročník]],'2. Kategorie'!B:E,3,0),IF(Tabulka2[[#This Row],[m/ž]]="Z",VLOOKUP(Tabulka2[[#This Row],[ročník]],'2. Kategorie'!B:E,4,0),"?")))</f>
        <v>?</v>
      </c>
      <c r="H165" s="11" t="str">
        <f>IF(COUNTIFS(Tabulka2[start. č.],Tabulka2[[#This Row],[start. č.]])&gt;1,"duplicita!","ok")</f>
        <v>ok</v>
      </c>
    </row>
    <row r="166" spans="2:8" x14ac:dyDescent="0.2">
      <c r="B166" s="18"/>
      <c r="C166" s="19"/>
      <c r="D166" s="18"/>
      <c r="E166" s="19"/>
      <c r="F166" s="18"/>
      <c r="G166" s="14" t="str">
        <f>IF(ISBLANK('1. Index'!$C$13),"-",IF(Tabulka2[[#This Row],[m/ž]]="M",VLOOKUP(Tabulka2[[#This Row],[ročník]],'2. Kategorie'!B:E,3,0),IF(Tabulka2[[#This Row],[m/ž]]="Z",VLOOKUP(Tabulka2[[#This Row],[ročník]],'2. Kategorie'!B:E,4,0),"?")))</f>
        <v>?</v>
      </c>
      <c r="H166" s="11" t="str">
        <f>IF(COUNTIFS(Tabulka2[start. č.],Tabulka2[[#This Row],[start. č.]])&gt;1,"duplicita!","ok")</f>
        <v>ok</v>
      </c>
    </row>
    <row r="167" spans="2:8" x14ac:dyDescent="0.2">
      <c r="B167" s="18"/>
      <c r="C167" s="19"/>
      <c r="D167" s="18"/>
      <c r="E167" s="19"/>
      <c r="F167" s="18"/>
      <c r="G167" s="14" t="str">
        <f>IF(ISBLANK('1. Index'!$C$13),"-",IF(Tabulka2[[#This Row],[m/ž]]="M",VLOOKUP(Tabulka2[[#This Row],[ročník]],'2. Kategorie'!B:E,3,0),IF(Tabulka2[[#This Row],[m/ž]]="Z",VLOOKUP(Tabulka2[[#This Row],[ročník]],'2. Kategorie'!B:E,4,0),"?")))</f>
        <v>?</v>
      </c>
      <c r="H167" s="11" t="str">
        <f>IF(COUNTIFS(Tabulka2[start. č.],Tabulka2[[#This Row],[start. č.]])&gt;1,"duplicita!","ok")</f>
        <v>ok</v>
      </c>
    </row>
    <row r="168" spans="2:8" x14ac:dyDescent="0.2">
      <c r="B168" s="18"/>
      <c r="C168" s="19"/>
      <c r="D168" s="18"/>
      <c r="E168" s="19"/>
      <c r="F168" s="18"/>
      <c r="G168" s="14" t="str">
        <f>IF(ISBLANK('1. Index'!$C$13),"-",IF(Tabulka2[[#This Row],[m/ž]]="M",VLOOKUP(Tabulka2[[#This Row],[ročník]],'2. Kategorie'!B:E,3,0),IF(Tabulka2[[#This Row],[m/ž]]="Z",VLOOKUP(Tabulka2[[#This Row],[ročník]],'2. Kategorie'!B:E,4,0),"?")))</f>
        <v>?</v>
      </c>
      <c r="H168" s="11" t="str">
        <f>IF(COUNTIFS(Tabulka2[start. č.],Tabulka2[[#This Row],[start. č.]])&gt;1,"duplicita!","ok")</f>
        <v>ok</v>
      </c>
    </row>
    <row r="169" spans="2:8" x14ac:dyDescent="0.2">
      <c r="B169" s="18"/>
      <c r="C169" s="19"/>
      <c r="D169" s="18"/>
      <c r="E169" s="19"/>
      <c r="F169" s="18"/>
      <c r="G169" s="14" t="str">
        <f>IF(ISBLANK('1. Index'!$C$13),"-",IF(Tabulka2[[#This Row],[m/ž]]="M",VLOOKUP(Tabulka2[[#This Row],[ročník]],'2. Kategorie'!B:E,3,0),IF(Tabulka2[[#This Row],[m/ž]]="Z",VLOOKUP(Tabulka2[[#This Row],[ročník]],'2. Kategorie'!B:E,4,0),"?")))</f>
        <v>?</v>
      </c>
      <c r="H169" s="11" t="str">
        <f>IF(COUNTIFS(Tabulka2[start. č.],Tabulka2[[#This Row],[start. č.]])&gt;1,"duplicita!","ok")</f>
        <v>ok</v>
      </c>
    </row>
    <row r="170" spans="2:8" x14ac:dyDescent="0.2">
      <c r="B170" s="18"/>
      <c r="C170" s="19"/>
      <c r="D170" s="18"/>
      <c r="E170" s="19"/>
      <c r="F170" s="18"/>
      <c r="G170" s="14" t="str">
        <f>IF(ISBLANK('1. Index'!$C$13),"-",IF(Tabulka2[[#This Row],[m/ž]]="M",VLOOKUP(Tabulka2[[#This Row],[ročník]],'2. Kategorie'!B:E,3,0),IF(Tabulka2[[#This Row],[m/ž]]="Z",VLOOKUP(Tabulka2[[#This Row],[ročník]],'2. Kategorie'!B:E,4,0),"?")))</f>
        <v>?</v>
      </c>
      <c r="H170" s="11" t="str">
        <f>IF(COUNTIFS(Tabulka2[start. č.],Tabulka2[[#This Row],[start. č.]])&gt;1,"duplicita!","ok")</f>
        <v>ok</v>
      </c>
    </row>
    <row r="171" spans="2:8" x14ac:dyDescent="0.2">
      <c r="B171" s="18"/>
      <c r="C171" s="19"/>
      <c r="D171" s="18"/>
      <c r="E171" s="19"/>
      <c r="F171" s="18"/>
      <c r="G171" s="14" t="str">
        <f>IF(ISBLANK('1. Index'!$C$13),"-",IF(Tabulka2[[#This Row],[m/ž]]="M",VLOOKUP(Tabulka2[[#This Row],[ročník]],'2. Kategorie'!B:E,3,0),IF(Tabulka2[[#This Row],[m/ž]]="Z",VLOOKUP(Tabulka2[[#This Row],[ročník]],'2. Kategorie'!B:E,4,0),"?")))</f>
        <v>?</v>
      </c>
      <c r="H171" s="11" t="str">
        <f>IF(COUNTIFS(Tabulka2[start. č.],Tabulka2[[#This Row],[start. č.]])&gt;1,"duplicita!","ok")</f>
        <v>ok</v>
      </c>
    </row>
    <row r="172" spans="2:8" x14ac:dyDescent="0.2">
      <c r="B172" s="18"/>
      <c r="C172" s="19"/>
      <c r="D172" s="18"/>
      <c r="E172" s="19"/>
      <c r="F172" s="18"/>
      <c r="G172" s="14" t="str">
        <f>IF(ISBLANK('1. Index'!$C$13),"-",IF(Tabulka2[[#This Row],[m/ž]]="M",VLOOKUP(Tabulka2[[#This Row],[ročník]],'2. Kategorie'!B:E,3,0),IF(Tabulka2[[#This Row],[m/ž]]="Z",VLOOKUP(Tabulka2[[#This Row],[ročník]],'2. Kategorie'!B:E,4,0),"?")))</f>
        <v>?</v>
      </c>
      <c r="H172" s="11" t="str">
        <f>IF(COUNTIFS(Tabulka2[start. č.],Tabulka2[[#This Row],[start. č.]])&gt;1,"duplicita!","ok")</f>
        <v>ok</v>
      </c>
    </row>
    <row r="173" spans="2:8" x14ac:dyDescent="0.2">
      <c r="B173" s="18"/>
      <c r="C173" s="19"/>
      <c r="D173" s="18"/>
      <c r="E173" s="19"/>
      <c r="F173" s="18"/>
      <c r="G173" s="14" t="str">
        <f>IF(ISBLANK('1. Index'!$C$13),"-",IF(Tabulka2[[#This Row],[m/ž]]="M",VLOOKUP(Tabulka2[[#This Row],[ročník]],'2. Kategorie'!B:E,3,0),IF(Tabulka2[[#This Row],[m/ž]]="Z",VLOOKUP(Tabulka2[[#This Row],[ročník]],'2. Kategorie'!B:E,4,0),"?")))</f>
        <v>?</v>
      </c>
      <c r="H173" s="11" t="str">
        <f>IF(COUNTIFS(Tabulka2[start. č.],Tabulka2[[#This Row],[start. č.]])&gt;1,"duplicita!","ok")</f>
        <v>ok</v>
      </c>
    </row>
    <row r="174" spans="2:8" x14ac:dyDescent="0.2">
      <c r="B174" s="18"/>
      <c r="C174" s="19"/>
      <c r="D174" s="18"/>
      <c r="E174" s="19"/>
      <c r="F174" s="18"/>
      <c r="G174" s="14" t="str">
        <f>IF(ISBLANK('1. Index'!$C$13),"-",IF(Tabulka2[[#This Row],[m/ž]]="M",VLOOKUP(Tabulka2[[#This Row],[ročník]],'2. Kategorie'!B:E,3,0),IF(Tabulka2[[#This Row],[m/ž]]="Z",VLOOKUP(Tabulka2[[#This Row],[ročník]],'2. Kategorie'!B:E,4,0),"?")))</f>
        <v>?</v>
      </c>
      <c r="H174" s="11" t="str">
        <f>IF(COUNTIFS(Tabulka2[start. č.],Tabulka2[[#This Row],[start. č.]])&gt;1,"duplicita!","ok")</f>
        <v>ok</v>
      </c>
    </row>
    <row r="175" spans="2:8" x14ac:dyDescent="0.2">
      <c r="B175" s="18"/>
      <c r="C175" s="19"/>
      <c r="D175" s="18"/>
      <c r="E175" s="19"/>
      <c r="F175" s="18"/>
      <c r="G175" s="14" t="str">
        <f>IF(ISBLANK('1. Index'!$C$13),"-",IF(Tabulka2[[#This Row],[m/ž]]="M",VLOOKUP(Tabulka2[[#This Row],[ročník]],'2. Kategorie'!B:E,3,0),IF(Tabulka2[[#This Row],[m/ž]]="Z",VLOOKUP(Tabulka2[[#This Row],[ročník]],'2. Kategorie'!B:E,4,0),"?")))</f>
        <v>?</v>
      </c>
      <c r="H175" s="11" t="str">
        <f>IF(COUNTIFS(Tabulka2[start. č.],Tabulka2[[#This Row],[start. č.]])&gt;1,"duplicita!","ok")</f>
        <v>ok</v>
      </c>
    </row>
    <row r="176" spans="2:8" x14ac:dyDescent="0.2">
      <c r="B176" s="18"/>
      <c r="C176" s="19"/>
      <c r="D176" s="18"/>
      <c r="E176" s="19"/>
      <c r="F176" s="18"/>
      <c r="G176" s="14" t="str">
        <f>IF(ISBLANK('1. Index'!$C$13),"-",IF(Tabulka2[[#This Row],[m/ž]]="M",VLOOKUP(Tabulka2[[#This Row],[ročník]],'2. Kategorie'!B:E,3,0),IF(Tabulka2[[#This Row],[m/ž]]="Z",VLOOKUP(Tabulka2[[#This Row],[ročník]],'2. Kategorie'!B:E,4,0),"?")))</f>
        <v>?</v>
      </c>
      <c r="H176" s="11" t="str">
        <f>IF(COUNTIFS(Tabulka2[start. č.],Tabulka2[[#This Row],[start. č.]])&gt;1,"duplicita!","ok")</f>
        <v>ok</v>
      </c>
    </row>
    <row r="177" spans="2:8" x14ac:dyDescent="0.2">
      <c r="B177" s="18"/>
      <c r="C177" s="19"/>
      <c r="D177" s="18"/>
      <c r="E177" s="19"/>
      <c r="F177" s="18"/>
      <c r="G177" s="14" t="str">
        <f>IF(ISBLANK('1. Index'!$C$13),"-",IF(Tabulka2[[#This Row],[m/ž]]="M",VLOOKUP(Tabulka2[[#This Row],[ročník]],'2. Kategorie'!B:E,3,0),IF(Tabulka2[[#This Row],[m/ž]]="Z",VLOOKUP(Tabulka2[[#This Row],[ročník]],'2. Kategorie'!B:E,4,0),"?")))</f>
        <v>?</v>
      </c>
      <c r="H177" s="11" t="str">
        <f>IF(COUNTIFS(Tabulka2[start. č.],Tabulka2[[#This Row],[start. č.]])&gt;1,"duplicita!","ok")</f>
        <v>ok</v>
      </c>
    </row>
    <row r="178" spans="2:8" x14ac:dyDescent="0.2">
      <c r="B178" s="18"/>
      <c r="C178" s="19"/>
      <c r="D178" s="18"/>
      <c r="E178" s="19"/>
      <c r="F178" s="18"/>
      <c r="G178" s="14" t="str">
        <f>IF(ISBLANK('1. Index'!$C$13),"-",IF(Tabulka2[[#This Row],[m/ž]]="M",VLOOKUP(Tabulka2[[#This Row],[ročník]],'2. Kategorie'!B:E,3,0),IF(Tabulka2[[#This Row],[m/ž]]="Z",VLOOKUP(Tabulka2[[#This Row],[ročník]],'2. Kategorie'!B:E,4,0),"?")))</f>
        <v>?</v>
      </c>
      <c r="H178" s="11" t="str">
        <f>IF(COUNTIFS(Tabulka2[start. č.],Tabulka2[[#This Row],[start. č.]])&gt;1,"duplicita!","ok")</f>
        <v>ok</v>
      </c>
    </row>
    <row r="179" spans="2:8" x14ac:dyDescent="0.2">
      <c r="B179" s="18"/>
      <c r="C179" s="19"/>
      <c r="D179" s="18"/>
      <c r="E179" s="19"/>
      <c r="F179" s="18"/>
      <c r="G179" s="14" t="str">
        <f>IF(ISBLANK('1. Index'!$C$13),"-",IF(Tabulka2[[#This Row],[m/ž]]="M",VLOOKUP(Tabulka2[[#This Row],[ročník]],'2. Kategorie'!B:E,3,0),IF(Tabulka2[[#This Row],[m/ž]]="Z",VLOOKUP(Tabulka2[[#This Row],[ročník]],'2. Kategorie'!B:E,4,0),"?")))</f>
        <v>?</v>
      </c>
      <c r="H179" s="11" t="str">
        <f>IF(COUNTIFS(Tabulka2[start. č.],Tabulka2[[#This Row],[start. č.]])&gt;1,"duplicita!","ok")</f>
        <v>ok</v>
      </c>
    </row>
    <row r="180" spans="2:8" x14ac:dyDescent="0.2">
      <c r="B180" s="18"/>
      <c r="C180" s="19"/>
      <c r="D180" s="18"/>
      <c r="E180" s="19"/>
      <c r="F180" s="18"/>
      <c r="G180" s="14" t="str">
        <f>IF(ISBLANK('1. Index'!$C$13),"-",IF(Tabulka2[[#This Row],[m/ž]]="M",VLOOKUP(Tabulka2[[#This Row],[ročník]],'2. Kategorie'!B:E,3,0),IF(Tabulka2[[#This Row],[m/ž]]="Z",VLOOKUP(Tabulka2[[#This Row],[ročník]],'2. Kategorie'!B:E,4,0),"?")))</f>
        <v>?</v>
      </c>
      <c r="H180" s="11" t="str">
        <f>IF(COUNTIFS(Tabulka2[start. č.],Tabulka2[[#This Row],[start. č.]])&gt;1,"duplicita!","ok")</f>
        <v>ok</v>
      </c>
    </row>
    <row r="181" spans="2:8" x14ac:dyDescent="0.2">
      <c r="B181" s="18"/>
      <c r="C181" s="19"/>
      <c r="D181" s="18"/>
      <c r="E181" s="19"/>
      <c r="F181" s="18"/>
      <c r="G181" s="14" t="str">
        <f>IF(ISBLANK('1. Index'!$C$13),"-",IF(Tabulka2[[#This Row],[m/ž]]="M",VLOOKUP(Tabulka2[[#This Row],[ročník]],'2. Kategorie'!B:E,3,0),IF(Tabulka2[[#This Row],[m/ž]]="Z",VLOOKUP(Tabulka2[[#This Row],[ročník]],'2. Kategorie'!B:E,4,0),"?")))</f>
        <v>?</v>
      </c>
      <c r="H181" s="11" t="str">
        <f>IF(COUNTIFS(Tabulka2[start. č.],Tabulka2[[#This Row],[start. č.]])&gt;1,"duplicita!","ok")</f>
        <v>ok</v>
      </c>
    </row>
    <row r="182" spans="2:8" x14ac:dyDescent="0.2">
      <c r="B182" s="18"/>
      <c r="C182" s="19"/>
      <c r="D182" s="18"/>
      <c r="E182" s="19"/>
      <c r="F182" s="18"/>
      <c r="G182" s="14" t="str">
        <f>IF(ISBLANK('1. Index'!$C$13),"-",IF(Tabulka2[[#This Row],[m/ž]]="M",VLOOKUP(Tabulka2[[#This Row],[ročník]],'2. Kategorie'!B:E,3,0),IF(Tabulka2[[#This Row],[m/ž]]="Z",VLOOKUP(Tabulka2[[#This Row],[ročník]],'2. Kategorie'!B:E,4,0),"?")))</f>
        <v>?</v>
      </c>
      <c r="H182" s="11" t="str">
        <f>IF(COUNTIFS(Tabulka2[start. č.],Tabulka2[[#This Row],[start. č.]])&gt;1,"duplicita!","ok")</f>
        <v>ok</v>
      </c>
    </row>
    <row r="183" spans="2:8" x14ac:dyDescent="0.2">
      <c r="B183" s="18"/>
      <c r="C183" s="19"/>
      <c r="D183" s="18"/>
      <c r="E183" s="19"/>
      <c r="F183" s="18"/>
      <c r="G183" s="14" t="str">
        <f>IF(ISBLANK('1. Index'!$C$13),"-",IF(Tabulka2[[#This Row],[m/ž]]="M",VLOOKUP(Tabulka2[[#This Row],[ročník]],'2. Kategorie'!B:E,3,0),IF(Tabulka2[[#This Row],[m/ž]]="Z",VLOOKUP(Tabulka2[[#This Row],[ročník]],'2. Kategorie'!B:E,4,0),"?")))</f>
        <v>?</v>
      </c>
      <c r="H183" s="11" t="str">
        <f>IF(COUNTIFS(Tabulka2[start. č.],Tabulka2[[#This Row],[start. č.]])&gt;1,"duplicita!","ok")</f>
        <v>ok</v>
      </c>
    </row>
    <row r="184" spans="2:8" x14ac:dyDescent="0.2">
      <c r="B184" s="18"/>
      <c r="C184" s="19"/>
      <c r="D184" s="18"/>
      <c r="E184" s="19"/>
      <c r="F184" s="18"/>
      <c r="G184" s="14" t="str">
        <f>IF(ISBLANK('1. Index'!$C$13),"-",IF(Tabulka2[[#This Row],[m/ž]]="M",VLOOKUP(Tabulka2[[#This Row],[ročník]],'2. Kategorie'!B:E,3,0),IF(Tabulka2[[#This Row],[m/ž]]="Z",VLOOKUP(Tabulka2[[#This Row],[ročník]],'2. Kategorie'!B:E,4,0),"?")))</f>
        <v>?</v>
      </c>
      <c r="H184" s="11" t="str">
        <f>IF(COUNTIFS(Tabulka2[start. č.],Tabulka2[[#This Row],[start. č.]])&gt;1,"duplicita!","ok")</f>
        <v>ok</v>
      </c>
    </row>
    <row r="185" spans="2:8" x14ac:dyDescent="0.2">
      <c r="B185" s="18"/>
      <c r="C185" s="19"/>
      <c r="D185" s="18"/>
      <c r="E185" s="19"/>
      <c r="F185" s="18"/>
      <c r="G185" s="14" t="str">
        <f>IF(ISBLANK('1. Index'!$C$13),"-",IF(Tabulka2[[#This Row],[m/ž]]="M",VLOOKUP(Tabulka2[[#This Row],[ročník]],'2. Kategorie'!B:E,3,0),IF(Tabulka2[[#This Row],[m/ž]]="Z",VLOOKUP(Tabulka2[[#This Row],[ročník]],'2. Kategorie'!B:E,4,0),"?")))</f>
        <v>?</v>
      </c>
      <c r="H185" s="11" t="str">
        <f>IF(COUNTIFS(Tabulka2[start. č.],Tabulka2[[#This Row],[start. č.]])&gt;1,"duplicita!","ok")</f>
        <v>ok</v>
      </c>
    </row>
    <row r="186" spans="2:8" x14ac:dyDescent="0.2">
      <c r="B186" s="18"/>
      <c r="C186" s="19"/>
      <c r="D186" s="18"/>
      <c r="E186" s="19"/>
      <c r="F186" s="18"/>
      <c r="G186" s="14" t="str">
        <f>IF(ISBLANK('1. Index'!$C$13),"-",IF(Tabulka2[[#This Row],[m/ž]]="M",VLOOKUP(Tabulka2[[#This Row],[ročník]],'2. Kategorie'!B:E,3,0),IF(Tabulka2[[#This Row],[m/ž]]="Z",VLOOKUP(Tabulka2[[#This Row],[ročník]],'2. Kategorie'!B:E,4,0),"?")))</f>
        <v>?</v>
      </c>
      <c r="H186" s="11" t="str">
        <f>IF(COUNTIFS(Tabulka2[start. č.],Tabulka2[[#This Row],[start. č.]])&gt;1,"duplicita!","ok")</f>
        <v>ok</v>
      </c>
    </row>
    <row r="187" spans="2:8" x14ac:dyDescent="0.2">
      <c r="B187" s="18"/>
      <c r="C187" s="19"/>
      <c r="D187" s="18"/>
      <c r="E187" s="19"/>
      <c r="F187" s="18"/>
      <c r="G187" s="14" t="str">
        <f>IF(ISBLANK('1. Index'!$C$13),"-",IF(Tabulka2[[#This Row],[m/ž]]="M",VLOOKUP(Tabulka2[[#This Row],[ročník]],'2. Kategorie'!B:E,3,0),IF(Tabulka2[[#This Row],[m/ž]]="Z",VLOOKUP(Tabulka2[[#This Row],[ročník]],'2. Kategorie'!B:E,4,0),"?")))</f>
        <v>?</v>
      </c>
      <c r="H187" s="11" t="str">
        <f>IF(COUNTIFS(Tabulka2[start. č.],Tabulka2[[#This Row],[start. č.]])&gt;1,"duplicita!","ok")</f>
        <v>ok</v>
      </c>
    </row>
    <row r="188" spans="2:8" x14ac:dyDescent="0.2">
      <c r="B188" s="18"/>
      <c r="C188" s="19"/>
      <c r="D188" s="18"/>
      <c r="E188" s="19"/>
      <c r="F188" s="18"/>
      <c r="G188" s="14" t="str">
        <f>IF(ISBLANK('1. Index'!$C$13),"-",IF(Tabulka2[[#This Row],[m/ž]]="M",VLOOKUP(Tabulka2[[#This Row],[ročník]],'2. Kategorie'!B:E,3,0),IF(Tabulka2[[#This Row],[m/ž]]="Z",VLOOKUP(Tabulka2[[#This Row],[ročník]],'2. Kategorie'!B:E,4,0),"?")))</f>
        <v>?</v>
      </c>
      <c r="H188" s="11" t="str">
        <f>IF(COUNTIFS(Tabulka2[start. č.],Tabulka2[[#This Row],[start. č.]])&gt;1,"duplicita!","ok")</f>
        <v>ok</v>
      </c>
    </row>
    <row r="189" spans="2:8" x14ac:dyDescent="0.2">
      <c r="B189" s="18"/>
      <c r="C189" s="19"/>
      <c r="D189" s="18"/>
      <c r="E189" s="19"/>
      <c r="F189" s="18"/>
      <c r="G189" s="14" t="str">
        <f>IF(ISBLANK('1. Index'!$C$13),"-",IF(Tabulka2[[#This Row],[m/ž]]="M",VLOOKUP(Tabulka2[[#This Row],[ročník]],'2. Kategorie'!B:E,3,0),IF(Tabulka2[[#This Row],[m/ž]]="Z",VLOOKUP(Tabulka2[[#This Row],[ročník]],'2. Kategorie'!B:E,4,0),"?")))</f>
        <v>?</v>
      </c>
      <c r="H189" s="11" t="str">
        <f>IF(COUNTIFS(Tabulka2[start. č.],Tabulka2[[#This Row],[start. č.]])&gt;1,"duplicita!","ok")</f>
        <v>ok</v>
      </c>
    </row>
    <row r="190" spans="2:8" x14ac:dyDescent="0.2">
      <c r="B190" s="18"/>
      <c r="C190" s="19"/>
      <c r="D190" s="18"/>
      <c r="E190" s="19"/>
      <c r="F190" s="18"/>
      <c r="G190" s="14" t="str">
        <f>IF(ISBLANK('1. Index'!$C$13),"-",IF(Tabulka2[[#This Row],[m/ž]]="M",VLOOKUP(Tabulka2[[#This Row],[ročník]],'2. Kategorie'!B:E,3,0),IF(Tabulka2[[#This Row],[m/ž]]="Z",VLOOKUP(Tabulka2[[#This Row],[ročník]],'2. Kategorie'!B:E,4,0),"?")))</f>
        <v>?</v>
      </c>
      <c r="H190" s="11" t="str">
        <f>IF(COUNTIFS(Tabulka2[start. č.],Tabulka2[[#This Row],[start. č.]])&gt;1,"duplicita!","ok")</f>
        <v>ok</v>
      </c>
    </row>
    <row r="191" spans="2:8" x14ac:dyDescent="0.2">
      <c r="B191" s="18"/>
      <c r="C191" s="19"/>
      <c r="D191" s="18"/>
      <c r="E191" s="19"/>
      <c r="F191" s="18"/>
      <c r="G191" s="14" t="str">
        <f>IF(ISBLANK('1. Index'!$C$13),"-",IF(Tabulka2[[#This Row],[m/ž]]="M",VLOOKUP(Tabulka2[[#This Row],[ročník]],'2. Kategorie'!B:E,3,0),IF(Tabulka2[[#This Row],[m/ž]]="Z",VLOOKUP(Tabulka2[[#This Row],[ročník]],'2. Kategorie'!B:E,4,0),"?")))</f>
        <v>?</v>
      </c>
      <c r="H191" s="11" t="str">
        <f>IF(COUNTIFS(Tabulka2[start. č.],Tabulka2[[#This Row],[start. č.]])&gt;1,"duplicita!","ok")</f>
        <v>ok</v>
      </c>
    </row>
    <row r="192" spans="2:8" x14ac:dyDescent="0.2">
      <c r="B192" s="18"/>
      <c r="C192" s="19"/>
      <c r="D192" s="18"/>
      <c r="E192" s="19"/>
      <c r="F192" s="18"/>
      <c r="G192" s="14" t="str">
        <f>IF(ISBLANK('1. Index'!$C$13),"-",IF(Tabulka2[[#This Row],[m/ž]]="M",VLOOKUP(Tabulka2[[#This Row],[ročník]],'2. Kategorie'!B:E,3,0),IF(Tabulka2[[#This Row],[m/ž]]="Z",VLOOKUP(Tabulka2[[#This Row],[ročník]],'2. Kategorie'!B:E,4,0),"?")))</f>
        <v>?</v>
      </c>
      <c r="H192" s="11" t="str">
        <f>IF(COUNTIFS(Tabulka2[start. č.],Tabulka2[[#This Row],[start. č.]])&gt;1,"duplicita!","ok")</f>
        <v>ok</v>
      </c>
    </row>
    <row r="193" spans="2:8" x14ac:dyDescent="0.2">
      <c r="B193" s="18"/>
      <c r="C193" s="19"/>
      <c r="D193" s="18"/>
      <c r="E193" s="19"/>
      <c r="F193" s="18"/>
      <c r="G193" s="14" t="str">
        <f>IF(ISBLANK('1. Index'!$C$13),"-",IF(Tabulka2[[#This Row],[m/ž]]="M",VLOOKUP(Tabulka2[[#This Row],[ročník]],'2. Kategorie'!B:E,3,0),IF(Tabulka2[[#This Row],[m/ž]]="Z",VLOOKUP(Tabulka2[[#This Row],[ročník]],'2. Kategorie'!B:E,4,0),"?")))</f>
        <v>?</v>
      </c>
      <c r="H193" s="11" t="str">
        <f>IF(COUNTIFS(Tabulka2[start. č.],Tabulka2[[#This Row],[start. č.]])&gt;1,"duplicita!","ok")</f>
        <v>ok</v>
      </c>
    </row>
    <row r="194" spans="2:8" x14ac:dyDescent="0.2">
      <c r="B194" s="18"/>
      <c r="C194" s="19"/>
      <c r="D194" s="18"/>
      <c r="E194" s="19"/>
      <c r="F194" s="18"/>
      <c r="G194" s="14" t="str">
        <f>IF(ISBLANK('1. Index'!$C$13),"-",IF(Tabulka2[[#This Row],[m/ž]]="M",VLOOKUP(Tabulka2[[#This Row],[ročník]],'2. Kategorie'!B:E,3,0),IF(Tabulka2[[#This Row],[m/ž]]="Z",VLOOKUP(Tabulka2[[#This Row],[ročník]],'2. Kategorie'!B:E,4,0),"?")))</f>
        <v>?</v>
      </c>
      <c r="H194" s="11" t="str">
        <f>IF(COUNTIFS(Tabulka2[start. č.],Tabulka2[[#This Row],[start. č.]])&gt;1,"duplicita!","ok")</f>
        <v>ok</v>
      </c>
    </row>
    <row r="195" spans="2:8" x14ac:dyDescent="0.2">
      <c r="B195" s="18"/>
      <c r="C195" s="19"/>
      <c r="D195" s="18"/>
      <c r="E195" s="19"/>
      <c r="F195" s="18"/>
      <c r="G195" s="14" t="str">
        <f>IF(ISBLANK('1. Index'!$C$13),"-",IF(Tabulka2[[#This Row],[m/ž]]="M",VLOOKUP(Tabulka2[[#This Row],[ročník]],'2. Kategorie'!B:E,3,0),IF(Tabulka2[[#This Row],[m/ž]]="Z",VLOOKUP(Tabulka2[[#This Row],[ročník]],'2. Kategorie'!B:E,4,0),"?")))</f>
        <v>?</v>
      </c>
      <c r="H195" s="11" t="str">
        <f>IF(COUNTIFS(Tabulka2[start. č.],Tabulka2[[#This Row],[start. č.]])&gt;1,"duplicita!","ok")</f>
        <v>ok</v>
      </c>
    </row>
    <row r="196" spans="2:8" x14ac:dyDescent="0.2">
      <c r="B196" s="18"/>
      <c r="C196" s="19"/>
      <c r="D196" s="18"/>
      <c r="E196" s="19"/>
      <c r="F196" s="18"/>
      <c r="G196" s="14" t="str">
        <f>IF(ISBLANK('1. Index'!$C$13),"-",IF(Tabulka2[[#This Row],[m/ž]]="M",VLOOKUP(Tabulka2[[#This Row],[ročník]],'2. Kategorie'!B:E,3,0),IF(Tabulka2[[#This Row],[m/ž]]="Z",VLOOKUP(Tabulka2[[#This Row],[ročník]],'2. Kategorie'!B:E,4,0),"?")))</f>
        <v>?</v>
      </c>
      <c r="H196" s="11" t="str">
        <f>IF(COUNTIFS(Tabulka2[start. č.],Tabulka2[[#This Row],[start. č.]])&gt;1,"duplicita!","ok")</f>
        <v>ok</v>
      </c>
    </row>
    <row r="197" spans="2:8" x14ac:dyDescent="0.2">
      <c r="B197" s="18"/>
      <c r="C197" s="19"/>
      <c r="D197" s="18"/>
      <c r="E197" s="19"/>
      <c r="F197" s="18"/>
      <c r="G197" s="14" t="str">
        <f>IF(ISBLANK('1. Index'!$C$13),"-",IF(Tabulka2[[#This Row],[m/ž]]="M",VLOOKUP(Tabulka2[[#This Row],[ročník]],'2. Kategorie'!B:E,3,0),IF(Tabulka2[[#This Row],[m/ž]]="Z",VLOOKUP(Tabulka2[[#This Row],[ročník]],'2. Kategorie'!B:E,4,0),"?")))</f>
        <v>?</v>
      </c>
      <c r="H197" s="11" t="str">
        <f>IF(COUNTIFS(Tabulka2[start. č.],Tabulka2[[#This Row],[start. č.]])&gt;1,"duplicita!","ok")</f>
        <v>ok</v>
      </c>
    </row>
    <row r="198" spans="2:8" x14ac:dyDescent="0.2">
      <c r="B198" s="18"/>
      <c r="C198" s="19"/>
      <c r="D198" s="18"/>
      <c r="E198" s="19"/>
      <c r="F198" s="18"/>
      <c r="G198" s="14" t="str">
        <f>IF(ISBLANK('1. Index'!$C$13),"-",IF(Tabulka2[[#This Row],[m/ž]]="M",VLOOKUP(Tabulka2[[#This Row],[ročník]],'2. Kategorie'!B:E,3,0),IF(Tabulka2[[#This Row],[m/ž]]="Z",VLOOKUP(Tabulka2[[#This Row],[ročník]],'2. Kategorie'!B:E,4,0),"?")))</f>
        <v>?</v>
      </c>
      <c r="H198" s="11" t="str">
        <f>IF(COUNTIFS(Tabulka2[start. č.],Tabulka2[[#This Row],[start. č.]])&gt;1,"duplicita!","ok")</f>
        <v>ok</v>
      </c>
    </row>
    <row r="199" spans="2:8" x14ac:dyDescent="0.2">
      <c r="B199" s="18"/>
      <c r="C199" s="19"/>
      <c r="D199" s="18"/>
      <c r="E199" s="19"/>
      <c r="F199" s="18"/>
      <c r="G199" s="14" t="str">
        <f>IF(ISBLANK('1. Index'!$C$13),"-",IF(Tabulka2[[#This Row],[m/ž]]="M",VLOOKUP(Tabulka2[[#This Row],[ročník]],'2. Kategorie'!B:E,3,0),IF(Tabulka2[[#This Row],[m/ž]]="Z",VLOOKUP(Tabulka2[[#This Row],[ročník]],'2. Kategorie'!B:E,4,0),"?")))</f>
        <v>?</v>
      </c>
      <c r="H199" s="11" t="str">
        <f>IF(COUNTIFS(Tabulka2[start. č.],Tabulka2[[#This Row],[start. č.]])&gt;1,"duplicita!","ok")</f>
        <v>ok</v>
      </c>
    </row>
    <row r="200" spans="2:8" x14ac:dyDescent="0.2">
      <c r="B200" s="18"/>
      <c r="C200" s="19"/>
      <c r="D200" s="18"/>
      <c r="E200" s="19"/>
      <c r="F200" s="18"/>
      <c r="G200" s="14" t="str">
        <f>IF(ISBLANK('1. Index'!$C$13),"-",IF(Tabulka2[[#This Row],[m/ž]]="M",VLOOKUP(Tabulka2[[#This Row],[ročník]],'2. Kategorie'!B:E,3,0),IF(Tabulka2[[#This Row],[m/ž]]="Z",VLOOKUP(Tabulka2[[#This Row],[ročník]],'2. Kategorie'!B:E,4,0),"?")))</f>
        <v>?</v>
      </c>
      <c r="H200" s="11" t="str">
        <f>IF(COUNTIFS(Tabulka2[start. č.],Tabulka2[[#This Row],[start. č.]])&gt;1,"duplicita!","ok")</f>
        <v>ok</v>
      </c>
    </row>
    <row r="201" spans="2:8" x14ac:dyDescent="0.2">
      <c r="B201" s="18"/>
      <c r="C201" s="19"/>
      <c r="D201" s="18"/>
      <c r="E201" s="19"/>
      <c r="F201" s="18"/>
      <c r="G201" s="14" t="str">
        <f>IF(ISBLANK('1. Index'!$C$13),"-",IF(Tabulka2[[#This Row],[m/ž]]="M",VLOOKUP(Tabulka2[[#This Row],[ročník]],'2. Kategorie'!B:E,3,0),IF(Tabulka2[[#This Row],[m/ž]]="Z",VLOOKUP(Tabulka2[[#This Row],[ročník]],'2. Kategorie'!B:E,4,0),"?")))</f>
        <v>?</v>
      </c>
      <c r="H201" s="11" t="str">
        <f>IF(COUNTIFS(Tabulka2[start. č.],Tabulka2[[#This Row],[start. č.]])&gt;1,"duplicita!","ok")</f>
        <v>ok</v>
      </c>
    </row>
    <row r="202" spans="2:8" x14ac:dyDescent="0.2">
      <c r="B202" s="18"/>
      <c r="C202" s="19"/>
      <c r="D202" s="18"/>
      <c r="E202" s="19"/>
      <c r="F202" s="18"/>
      <c r="G202" s="14" t="str">
        <f>IF(ISBLANK('1. Index'!$C$13),"-",IF(Tabulka2[[#This Row],[m/ž]]="M",VLOOKUP(Tabulka2[[#This Row],[ročník]],'2. Kategorie'!B:E,3,0),IF(Tabulka2[[#This Row],[m/ž]]="Z",VLOOKUP(Tabulka2[[#This Row],[ročník]],'2. Kategorie'!B:E,4,0),"?")))</f>
        <v>?</v>
      </c>
      <c r="H202" s="11" t="str">
        <f>IF(COUNTIFS(Tabulka2[start. č.],Tabulka2[[#This Row],[start. č.]])&gt;1,"duplicita!","ok")</f>
        <v>ok</v>
      </c>
    </row>
    <row r="203" spans="2:8" x14ac:dyDescent="0.2">
      <c r="B203" s="18"/>
      <c r="C203" s="19"/>
      <c r="D203" s="18"/>
      <c r="E203" s="19"/>
      <c r="F203" s="18"/>
      <c r="G203" s="14" t="str">
        <f>IF(ISBLANK('1. Index'!$C$13),"-",IF(Tabulka2[[#This Row],[m/ž]]="M",VLOOKUP(Tabulka2[[#This Row],[ročník]],'2. Kategorie'!B:E,3,0),IF(Tabulka2[[#This Row],[m/ž]]="Z",VLOOKUP(Tabulka2[[#This Row],[ročník]],'2. Kategorie'!B:E,4,0),"?")))</f>
        <v>?</v>
      </c>
      <c r="H203" s="11" t="str">
        <f>IF(COUNTIFS(Tabulka2[start. č.],Tabulka2[[#This Row],[start. č.]])&gt;1,"duplicita!","ok")</f>
        <v>ok</v>
      </c>
    </row>
    <row r="204" spans="2:8" x14ac:dyDescent="0.2">
      <c r="B204" s="18"/>
      <c r="C204" s="19"/>
      <c r="D204" s="18"/>
      <c r="E204" s="19"/>
      <c r="F204" s="18"/>
      <c r="G204" s="14" t="str">
        <f>IF(ISBLANK('1. Index'!$C$13),"-",IF(Tabulka2[[#This Row],[m/ž]]="M",VLOOKUP(Tabulka2[[#This Row],[ročník]],'2. Kategorie'!B:E,3,0),IF(Tabulka2[[#This Row],[m/ž]]="Z",VLOOKUP(Tabulka2[[#This Row],[ročník]],'2. Kategorie'!B:E,4,0),"?")))</f>
        <v>?</v>
      </c>
      <c r="H204" s="11" t="str">
        <f>IF(COUNTIFS(Tabulka2[start. č.],Tabulka2[[#This Row],[start. č.]])&gt;1,"duplicita!","ok")</f>
        <v>ok</v>
      </c>
    </row>
    <row r="205" spans="2:8" x14ac:dyDescent="0.2">
      <c r="B205" s="18"/>
      <c r="C205" s="19"/>
      <c r="D205" s="18"/>
      <c r="E205" s="19"/>
      <c r="F205" s="18"/>
      <c r="G205" s="14" t="str">
        <f>IF(ISBLANK('1. Index'!$C$13),"-",IF(Tabulka2[[#This Row],[m/ž]]="M",VLOOKUP(Tabulka2[[#This Row],[ročník]],'2. Kategorie'!B:E,3,0),IF(Tabulka2[[#This Row],[m/ž]]="Z",VLOOKUP(Tabulka2[[#This Row],[ročník]],'2. Kategorie'!B:E,4,0),"?")))</f>
        <v>?</v>
      </c>
      <c r="H205" s="11" t="str">
        <f>IF(COUNTIFS(Tabulka2[start. č.],Tabulka2[[#This Row],[start. č.]])&gt;1,"duplicita!","ok")</f>
        <v>ok</v>
      </c>
    </row>
    <row r="206" spans="2:8" x14ac:dyDescent="0.2">
      <c r="B206" s="18"/>
      <c r="C206" s="19"/>
      <c r="D206" s="18"/>
      <c r="E206" s="19"/>
      <c r="F206" s="18"/>
      <c r="G206" s="14" t="str">
        <f>IF(ISBLANK('1. Index'!$C$13),"-",IF(Tabulka2[[#This Row],[m/ž]]="M",VLOOKUP(Tabulka2[[#This Row],[ročník]],'2. Kategorie'!B:E,3,0),IF(Tabulka2[[#This Row],[m/ž]]="Z",VLOOKUP(Tabulka2[[#This Row],[ročník]],'2. Kategorie'!B:E,4,0),"?")))</f>
        <v>?</v>
      </c>
      <c r="H206" s="11" t="str">
        <f>IF(COUNTIFS(Tabulka2[start. č.],Tabulka2[[#This Row],[start. č.]])&gt;1,"duplicita!","ok")</f>
        <v>ok</v>
      </c>
    </row>
    <row r="207" spans="2:8" x14ac:dyDescent="0.2">
      <c r="B207" s="18"/>
      <c r="C207" s="19"/>
      <c r="D207" s="18"/>
      <c r="E207" s="19"/>
      <c r="F207" s="18"/>
      <c r="G207" s="14" t="str">
        <f>IF(ISBLANK('1. Index'!$C$13),"-",IF(Tabulka2[[#This Row],[m/ž]]="M",VLOOKUP(Tabulka2[[#This Row],[ročník]],'2. Kategorie'!B:E,3,0),IF(Tabulka2[[#This Row],[m/ž]]="Z",VLOOKUP(Tabulka2[[#This Row],[ročník]],'2. Kategorie'!B:E,4,0),"?")))</f>
        <v>?</v>
      </c>
      <c r="H207" s="11" t="str">
        <f>IF(COUNTIFS(Tabulka2[start. č.],Tabulka2[[#This Row],[start. č.]])&gt;1,"duplicita!","ok")</f>
        <v>ok</v>
      </c>
    </row>
    <row r="208" spans="2:8" x14ac:dyDescent="0.2">
      <c r="B208" s="18"/>
      <c r="C208" s="19"/>
      <c r="D208" s="18"/>
      <c r="E208" s="19"/>
      <c r="F208" s="18"/>
      <c r="G208" s="14" t="str">
        <f>IF(ISBLANK('1. Index'!$C$13),"-",IF(Tabulka2[[#This Row],[m/ž]]="M",VLOOKUP(Tabulka2[[#This Row],[ročník]],'2. Kategorie'!B:E,3,0),IF(Tabulka2[[#This Row],[m/ž]]="Z",VLOOKUP(Tabulka2[[#This Row],[ročník]],'2. Kategorie'!B:E,4,0),"?")))</f>
        <v>?</v>
      </c>
      <c r="H208" s="11" t="str">
        <f>IF(COUNTIFS(Tabulka2[start. č.],Tabulka2[[#This Row],[start. č.]])&gt;1,"duplicita!","ok")</f>
        <v>ok</v>
      </c>
    </row>
    <row r="209" spans="2:8" x14ac:dyDescent="0.2">
      <c r="B209" s="18"/>
      <c r="C209" s="19"/>
      <c r="D209" s="18"/>
      <c r="E209" s="19"/>
      <c r="F209" s="18"/>
      <c r="G209" s="14" t="str">
        <f>IF(ISBLANK('1. Index'!$C$13),"-",IF(Tabulka2[[#This Row],[m/ž]]="M",VLOOKUP(Tabulka2[[#This Row],[ročník]],'2. Kategorie'!B:E,3,0),IF(Tabulka2[[#This Row],[m/ž]]="Z",VLOOKUP(Tabulka2[[#This Row],[ročník]],'2. Kategorie'!B:E,4,0),"?")))</f>
        <v>?</v>
      </c>
      <c r="H209" s="11" t="str">
        <f>IF(COUNTIFS(Tabulka2[start. č.],Tabulka2[[#This Row],[start. č.]])&gt;1,"duplicita!","ok")</f>
        <v>ok</v>
      </c>
    </row>
    <row r="210" spans="2:8" x14ac:dyDescent="0.2">
      <c r="B210" s="18"/>
      <c r="C210" s="19"/>
      <c r="D210" s="18"/>
      <c r="E210" s="19"/>
      <c r="F210" s="18"/>
      <c r="G210" s="14" t="str">
        <f>IF(ISBLANK('1. Index'!$C$13),"-",IF(Tabulka2[[#This Row],[m/ž]]="M",VLOOKUP(Tabulka2[[#This Row],[ročník]],'2. Kategorie'!B:E,3,0),IF(Tabulka2[[#This Row],[m/ž]]="Z",VLOOKUP(Tabulka2[[#This Row],[ročník]],'2. Kategorie'!B:E,4,0),"?")))</f>
        <v>?</v>
      </c>
      <c r="H210" s="11" t="str">
        <f>IF(COUNTIFS(Tabulka2[start. č.],Tabulka2[[#This Row],[start. č.]])&gt;1,"duplicita!","ok")</f>
        <v>ok</v>
      </c>
    </row>
    <row r="211" spans="2:8" x14ac:dyDescent="0.2">
      <c r="B211" s="18"/>
      <c r="C211" s="19"/>
      <c r="D211" s="18"/>
      <c r="E211" s="19"/>
      <c r="F211" s="18"/>
      <c r="G211" s="14" t="str">
        <f>IF(ISBLANK('1. Index'!$C$13),"-",IF(Tabulka2[[#This Row],[m/ž]]="M",VLOOKUP(Tabulka2[[#This Row],[ročník]],'2. Kategorie'!B:E,3,0),IF(Tabulka2[[#This Row],[m/ž]]="Z",VLOOKUP(Tabulka2[[#This Row],[ročník]],'2. Kategorie'!B:E,4,0),"?")))</f>
        <v>?</v>
      </c>
      <c r="H211" s="11" t="str">
        <f>IF(COUNTIFS(Tabulka2[start. č.],Tabulka2[[#This Row],[start. č.]])&gt;1,"duplicita!","ok")</f>
        <v>ok</v>
      </c>
    </row>
    <row r="212" spans="2:8" x14ac:dyDescent="0.2">
      <c r="B212" s="18"/>
      <c r="C212" s="19"/>
      <c r="D212" s="18"/>
      <c r="E212" s="19"/>
      <c r="F212" s="18"/>
      <c r="G212" s="14" t="str">
        <f>IF(ISBLANK('1. Index'!$C$13),"-",IF(Tabulka2[[#This Row],[m/ž]]="M",VLOOKUP(Tabulka2[[#This Row],[ročník]],'2. Kategorie'!B:E,3,0),IF(Tabulka2[[#This Row],[m/ž]]="Z",VLOOKUP(Tabulka2[[#This Row],[ročník]],'2. Kategorie'!B:E,4,0),"?")))</f>
        <v>?</v>
      </c>
      <c r="H212" s="11" t="str">
        <f>IF(COUNTIFS(Tabulka2[start. č.],Tabulka2[[#This Row],[start. č.]])&gt;1,"duplicita!","ok")</f>
        <v>ok</v>
      </c>
    </row>
    <row r="213" spans="2:8" x14ac:dyDescent="0.2">
      <c r="B213" s="18"/>
      <c r="C213" s="19"/>
      <c r="D213" s="18"/>
      <c r="E213" s="19"/>
      <c r="F213" s="18"/>
      <c r="G213" s="14" t="str">
        <f>IF(ISBLANK('1. Index'!$C$13),"-",IF(Tabulka2[[#This Row],[m/ž]]="M",VLOOKUP(Tabulka2[[#This Row],[ročník]],'2. Kategorie'!B:E,3,0),IF(Tabulka2[[#This Row],[m/ž]]="Z",VLOOKUP(Tabulka2[[#This Row],[ročník]],'2. Kategorie'!B:E,4,0),"?")))</f>
        <v>?</v>
      </c>
      <c r="H213" s="11" t="str">
        <f>IF(COUNTIFS(Tabulka2[start. č.],Tabulka2[[#This Row],[start. č.]])&gt;1,"duplicita!","ok")</f>
        <v>ok</v>
      </c>
    </row>
    <row r="214" spans="2:8" x14ac:dyDescent="0.2">
      <c r="B214" s="18"/>
      <c r="C214" s="19"/>
      <c r="D214" s="18"/>
      <c r="E214" s="19"/>
      <c r="F214" s="18"/>
      <c r="G214" s="14" t="str">
        <f>IF(ISBLANK('1. Index'!$C$13),"-",IF(Tabulka2[[#This Row],[m/ž]]="M",VLOOKUP(Tabulka2[[#This Row],[ročník]],'2. Kategorie'!B:E,3,0),IF(Tabulka2[[#This Row],[m/ž]]="Z",VLOOKUP(Tabulka2[[#This Row],[ročník]],'2. Kategorie'!B:E,4,0),"?")))</f>
        <v>?</v>
      </c>
      <c r="H214" s="11" t="str">
        <f>IF(COUNTIFS(Tabulka2[start. č.],Tabulka2[[#This Row],[start. č.]])&gt;1,"duplicita!","ok")</f>
        <v>ok</v>
      </c>
    </row>
    <row r="215" spans="2:8" x14ac:dyDescent="0.2">
      <c r="B215" s="18"/>
      <c r="C215" s="19"/>
      <c r="D215" s="18"/>
      <c r="E215" s="19"/>
      <c r="F215" s="18"/>
      <c r="G215" s="14" t="str">
        <f>IF(ISBLANK('1. Index'!$C$13),"-",IF(Tabulka2[[#This Row],[m/ž]]="M",VLOOKUP(Tabulka2[[#This Row],[ročník]],'2. Kategorie'!B:E,3,0),IF(Tabulka2[[#This Row],[m/ž]]="Z",VLOOKUP(Tabulka2[[#This Row],[ročník]],'2. Kategorie'!B:E,4,0),"?")))</f>
        <v>?</v>
      </c>
      <c r="H215" s="11" t="str">
        <f>IF(COUNTIFS(Tabulka2[start. č.],Tabulka2[[#This Row],[start. č.]])&gt;1,"duplicita!","ok")</f>
        <v>ok</v>
      </c>
    </row>
    <row r="216" spans="2:8" x14ac:dyDescent="0.2">
      <c r="B216" s="18"/>
      <c r="C216" s="19"/>
      <c r="D216" s="18"/>
      <c r="E216" s="19"/>
      <c r="F216" s="18"/>
      <c r="G216" s="14" t="str">
        <f>IF(ISBLANK('1. Index'!$C$13),"-",IF(Tabulka2[[#This Row],[m/ž]]="M",VLOOKUP(Tabulka2[[#This Row],[ročník]],'2. Kategorie'!B:E,3,0),IF(Tabulka2[[#This Row],[m/ž]]="Z",VLOOKUP(Tabulka2[[#This Row],[ročník]],'2. Kategorie'!B:E,4,0),"?")))</f>
        <v>?</v>
      </c>
      <c r="H216" s="11" t="str">
        <f>IF(COUNTIFS(Tabulka2[start. č.],Tabulka2[[#This Row],[start. č.]])&gt;1,"duplicita!","ok")</f>
        <v>ok</v>
      </c>
    </row>
    <row r="217" spans="2:8" x14ac:dyDescent="0.2">
      <c r="B217" s="18"/>
      <c r="C217" s="19"/>
      <c r="D217" s="18"/>
      <c r="E217" s="19"/>
      <c r="F217" s="18"/>
      <c r="G217" s="14" t="str">
        <f>IF(ISBLANK('1. Index'!$C$13),"-",IF(Tabulka2[[#This Row],[m/ž]]="M",VLOOKUP(Tabulka2[[#This Row],[ročník]],'2. Kategorie'!B:E,3,0),IF(Tabulka2[[#This Row],[m/ž]]="Z",VLOOKUP(Tabulka2[[#This Row],[ročník]],'2. Kategorie'!B:E,4,0),"?")))</f>
        <v>?</v>
      </c>
      <c r="H217" s="11" t="str">
        <f>IF(COUNTIFS(Tabulka2[start. č.],Tabulka2[[#This Row],[start. č.]])&gt;1,"duplicita!","ok")</f>
        <v>ok</v>
      </c>
    </row>
    <row r="218" spans="2:8" x14ac:dyDescent="0.2">
      <c r="B218" s="18"/>
      <c r="C218" s="19"/>
      <c r="D218" s="18"/>
      <c r="E218" s="19"/>
      <c r="F218" s="18"/>
      <c r="G218" s="14" t="str">
        <f>IF(ISBLANK('1. Index'!$C$13),"-",IF(Tabulka2[[#This Row],[m/ž]]="M",VLOOKUP(Tabulka2[[#This Row],[ročník]],'2. Kategorie'!B:E,3,0),IF(Tabulka2[[#This Row],[m/ž]]="Z",VLOOKUP(Tabulka2[[#This Row],[ročník]],'2. Kategorie'!B:E,4,0),"?")))</f>
        <v>?</v>
      </c>
      <c r="H218" s="11" t="str">
        <f>IF(COUNTIFS(Tabulka2[start. č.],Tabulka2[[#This Row],[start. č.]])&gt;1,"duplicita!","ok")</f>
        <v>ok</v>
      </c>
    </row>
    <row r="219" spans="2:8" x14ac:dyDescent="0.2">
      <c r="B219" s="18"/>
      <c r="C219" s="19"/>
      <c r="D219" s="18"/>
      <c r="E219" s="19"/>
      <c r="F219" s="18"/>
      <c r="G219" s="14" t="str">
        <f>IF(ISBLANK('1. Index'!$C$13),"-",IF(Tabulka2[[#This Row],[m/ž]]="M",VLOOKUP(Tabulka2[[#This Row],[ročník]],'2. Kategorie'!B:E,3,0),IF(Tabulka2[[#This Row],[m/ž]]="Z",VLOOKUP(Tabulka2[[#This Row],[ročník]],'2. Kategorie'!B:E,4,0),"?")))</f>
        <v>?</v>
      </c>
      <c r="H219" s="11" t="str">
        <f>IF(COUNTIFS(Tabulka2[start. č.],Tabulka2[[#This Row],[start. č.]])&gt;1,"duplicita!","ok")</f>
        <v>ok</v>
      </c>
    </row>
    <row r="220" spans="2:8" x14ac:dyDescent="0.2">
      <c r="B220" s="18"/>
      <c r="C220" s="19"/>
      <c r="D220" s="18"/>
      <c r="E220" s="19"/>
      <c r="F220" s="18"/>
      <c r="G220" s="14" t="str">
        <f>IF(ISBLANK('1. Index'!$C$13),"-",IF(Tabulka2[[#This Row],[m/ž]]="M",VLOOKUP(Tabulka2[[#This Row],[ročník]],'2. Kategorie'!B:E,3,0),IF(Tabulka2[[#This Row],[m/ž]]="Z",VLOOKUP(Tabulka2[[#This Row],[ročník]],'2. Kategorie'!B:E,4,0),"?")))</f>
        <v>?</v>
      </c>
      <c r="H220" s="11" t="str">
        <f>IF(COUNTIFS(Tabulka2[start. č.],Tabulka2[[#This Row],[start. č.]])&gt;1,"duplicita!","ok")</f>
        <v>ok</v>
      </c>
    </row>
    <row r="221" spans="2:8" x14ac:dyDescent="0.2">
      <c r="B221" s="18"/>
      <c r="C221" s="19"/>
      <c r="D221" s="18"/>
      <c r="E221" s="19"/>
      <c r="F221" s="18"/>
      <c r="G221" s="14" t="str">
        <f>IF(ISBLANK('1. Index'!$C$13),"-",IF(Tabulka2[[#This Row],[m/ž]]="M",VLOOKUP(Tabulka2[[#This Row],[ročník]],'2. Kategorie'!B:E,3,0),IF(Tabulka2[[#This Row],[m/ž]]="Z",VLOOKUP(Tabulka2[[#This Row],[ročník]],'2. Kategorie'!B:E,4,0),"?")))</f>
        <v>?</v>
      </c>
      <c r="H221" s="11" t="str">
        <f>IF(COUNTIFS(Tabulka2[start. č.],Tabulka2[[#This Row],[start. č.]])&gt;1,"duplicita!","ok")</f>
        <v>ok</v>
      </c>
    </row>
    <row r="222" spans="2:8" x14ac:dyDescent="0.2">
      <c r="B222" s="18"/>
      <c r="C222" s="19"/>
      <c r="D222" s="18"/>
      <c r="E222" s="19"/>
      <c r="F222" s="18"/>
      <c r="G222" s="14" t="str">
        <f>IF(ISBLANK('1. Index'!$C$13),"-",IF(Tabulka2[[#This Row],[m/ž]]="M",VLOOKUP(Tabulka2[[#This Row],[ročník]],'2. Kategorie'!B:E,3,0),IF(Tabulka2[[#This Row],[m/ž]]="Z",VLOOKUP(Tabulka2[[#This Row],[ročník]],'2. Kategorie'!B:E,4,0),"?")))</f>
        <v>?</v>
      </c>
      <c r="H222" s="11" t="str">
        <f>IF(COUNTIFS(Tabulka2[start. č.],Tabulka2[[#This Row],[start. č.]])&gt;1,"duplicita!","ok")</f>
        <v>ok</v>
      </c>
    </row>
    <row r="223" spans="2:8" x14ac:dyDescent="0.2">
      <c r="B223" s="18"/>
      <c r="C223" s="19"/>
      <c r="D223" s="18"/>
      <c r="E223" s="19"/>
      <c r="F223" s="18"/>
      <c r="G223" s="14" t="str">
        <f>IF(ISBLANK('1. Index'!$C$13),"-",IF(Tabulka2[[#This Row],[m/ž]]="M",VLOOKUP(Tabulka2[[#This Row],[ročník]],'2. Kategorie'!B:E,3,0),IF(Tabulka2[[#This Row],[m/ž]]="Z",VLOOKUP(Tabulka2[[#This Row],[ročník]],'2. Kategorie'!B:E,4,0),"?")))</f>
        <v>?</v>
      </c>
      <c r="H223" s="11" t="str">
        <f>IF(COUNTIFS(Tabulka2[start. č.],Tabulka2[[#This Row],[start. č.]])&gt;1,"duplicita!","ok")</f>
        <v>ok</v>
      </c>
    </row>
    <row r="224" spans="2:8" x14ac:dyDescent="0.2">
      <c r="B224" s="18"/>
      <c r="C224" s="19"/>
      <c r="D224" s="18"/>
      <c r="E224" s="19"/>
      <c r="F224" s="18"/>
      <c r="G224" s="14" t="str">
        <f>IF(ISBLANK('1. Index'!$C$13),"-",IF(Tabulka2[[#This Row],[m/ž]]="M",VLOOKUP(Tabulka2[[#This Row],[ročník]],'2. Kategorie'!B:E,3,0),IF(Tabulka2[[#This Row],[m/ž]]="Z",VLOOKUP(Tabulka2[[#This Row],[ročník]],'2. Kategorie'!B:E,4,0),"?")))</f>
        <v>?</v>
      </c>
      <c r="H224" s="11" t="str">
        <f>IF(COUNTIFS(Tabulka2[start. č.],Tabulka2[[#This Row],[start. č.]])&gt;1,"duplicita!","ok")</f>
        <v>ok</v>
      </c>
    </row>
    <row r="225" spans="2:8" x14ac:dyDescent="0.2">
      <c r="B225" s="18"/>
      <c r="C225" s="19"/>
      <c r="D225" s="18"/>
      <c r="E225" s="19"/>
      <c r="F225" s="18"/>
      <c r="G225" s="14" t="str">
        <f>IF(ISBLANK('1. Index'!$C$13),"-",IF(Tabulka2[[#This Row],[m/ž]]="M",VLOOKUP(Tabulka2[[#This Row],[ročník]],'2. Kategorie'!B:E,3,0),IF(Tabulka2[[#This Row],[m/ž]]="Z",VLOOKUP(Tabulka2[[#This Row],[ročník]],'2. Kategorie'!B:E,4,0),"?")))</f>
        <v>?</v>
      </c>
      <c r="H225" s="11" t="str">
        <f>IF(COUNTIFS(Tabulka2[start. č.],Tabulka2[[#This Row],[start. č.]])&gt;1,"duplicita!","ok")</f>
        <v>ok</v>
      </c>
    </row>
    <row r="226" spans="2:8" x14ac:dyDescent="0.2">
      <c r="B226" s="18"/>
      <c r="C226" s="19"/>
      <c r="D226" s="18"/>
      <c r="E226" s="19"/>
      <c r="F226" s="18"/>
      <c r="G226" s="14" t="str">
        <f>IF(ISBLANK('1. Index'!$C$13),"-",IF(Tabulka2[[#This Row],[m/ž]]="M",VLOOKUP(Tabulka2[[#This Row],[ročník]],'2. Kategorie'!B:E,3,0),IF(Tabulka2[[#This Row],[m/ž]]="Z",VLOOKUP(Tabulka2[[#This Row],[ročník]],'2. Kategorie'!B:E,4,0),"?")))</f>
        <v>?</v>
      </c>
      <c r="H226" s="11" t="str">
        <f>IF(COUNTIFS(Tabulka2[start. č.],Tabulka2[[#This Row],[start. č.]])&gt;1,"duplicita!","ok")</f>
        <v>ok</v>
      </c>
    </row>
    <row r="227" spans="2:8" x14ac:dyDescent="0.2">
      <c r="B227" s="18"/>
      <c r="C227" s="19"/>
      <c r="D227" s="18"/>
      <c r="E227" s="19"/>
      <c r="F227" s="18"/>
      <c r="G227" s="14" t="str">
        <f>IF(ISBLANK('1. Index'!$C$13),"-",IF(Tabulka2[[#This Row],[m/ž]]="M",VLOOKUP(Tabulka2[[#This Row],[ročník]],'2. Kategorie'!B:E,3,0),IF(Tabulka2[[#This Row],[m/ž]]="Z",VLOOKUP(Tabulka2[[#This Row],[ročník]],'2. Kategorie'!B:E,4,0),"?")))</f>
        <v>?</v>
      </c>
      <c r="H227" s="11" t="str">
        <f>IF(COUNTIFS(Tabulka2[start. č.],Tabulka2[[#This Row],[start. č.]])&gt;1,"duplicita!","ok")</f>
        <v>ok</v>
      </c>
    </row>
    <row r="228" spans="2:8" x14ac:dyDescent="0.2">
      <c r="B228" s="18"/>
      <c r="C228" s="19"/>
      <c r="D228" s="18"/>
      <c r="E228" s="19"/>
      <c r="F228" s="18"/>
      <c r="G228" s="14" t="str">
        <f>IF(ISBLANK('1. Index'!$C$13),"-",IF(Tabulka2[[#This Row],[m/ž]]="M",VLOOKUP(Tabulka2[[#This Row],[ročník]],'2. Kategorie'!B:E,3,0),IF(Tabulka2[[#This Row],[m/ž]]="Z",VLOOKUP(Tabulka2[[#This Row],[ročník]],'2. Kategorie'!B:E,4,0),"?")))</f>
        <v>?</v>
      </c>
      <c r="H228" s="11" t="str">
        <f>IF(COUNTIFS(Tabulka2[start. č.],Tabulka2[[#This Row],[start. č.]])&gt;1,"duplicita!","ok")</f>
        <v>ok</v>
      </c>
    </row>
    <row r="229" spans="2:8" x14ac:dyDescent="0.2">
      <c r="B229" s="18"/>
      <c r="C229" s="19"/>
      <c r="D229" s="18"/>
      <c r="E229" s="19"/>
      <c r="F229" s="18"/>
      <c r="G229" s="14" t="str">
        <f>IF(ISBLANK('1. Index'!$C$13),"-",IF(Tabulka2[[#This Row],[m/ž]]="M",VLOOKUP(Tabulka2[[#This Row],[ročník]],'2. Kategorie'!B:E,3,0),IF(Tabulka2[[#This Row],[m/ž]]="Z",VLOOKUP(Tabulka2[[#This Row],[ročník]],'2. Kategorie'!B:E,4,0),"?")))</f>
        <v>?</v>
      </c>
      <c r="H229" s="11" t="str">
        <f>IF(COUNTIFS(Tabulka2[start. č.],Tabulka2[[#This Row],[start. č.]])&gt;1,"duplicita!","ok")</f>
        <v>ok</v>
      </c>
    </row>
    <row r="230" spans="2:8" x14ac:dyDescent="0.2">
      <c r="B230" s="18"/>
      <c r="C230" s="19"/>
      <c r="D230" s="18"/>
      <c r="E230" s="19"/>
      <c r="F230" s="18"/>
      <c r="G230" s="14" t="str">
        <f>IF(ISBLANK('1. Index'!$C$13),"-",IF(Tabulka2[[#This Row],[m/ž]]="M",VLOOKUP(Tabulka2[[#This Row],[ročník]],'2. Kategorie'!B:E,3,0),IF(Tabulka2[[#This Row],[m/ž]]="Z",VLOOKUP(Tabulka2[[#This Row],[ročník]],'2. Kategorie'!B:E,4,0),"?")))</f>
        <v>?</v>
      </c>
      <c r="H230" s="11" t="str">
        <f>IF(COUNTIFS(Tabulka2[start. č.],Tabulka2[[#This Row],[start. č.]])&gt;1,"duplicita!","ok")</f>
        <v>ok</v>
      </c>
    </row>
    <row r="231" spans="2:8" x14ac:dyDescent="0.2">
      <c r="B231" s="18"/>
      <c r="C231" s="19"/>
      <c r="D231" s="18"/>
      <c r="E231" s="19"/>
      <c r="F231" s="18"/>
      <c r="G231" s="14" t="str">
        <f>IF(ISBLANK('1. Index'!$C$13),"-",IF(Tabulka2[[#This Row],[m/ž]]="M",VLOOKUP(Tabulka2[[#This Row],[ročník]],'2. Kategorie'!B:E,3,0),IF(Tabulka2[[#This Row],[m/ž]]="Z",VLOOKUP(Tabulka2[[#This Row],[ročník]],'2. Kategorie'!B:E,4,0),"?")))</f>
        <v>?</v>
      </c>
      <c r="H231" s="11" t="str">
        <f>IF(COUNTIFS(Tabulka2[start. č.],Tabulka2[[#This Row],[start. č.]])&gt;1,"duplicita!","ok")</f>
        <v>ok</v>
      </c>
    </row>
    <row r="232" spans="2:8" x14ac:dyDescent="0.2">
      <c r="B232" s="18"/>
      <c r="C232" s="19"/>
      <c r="D232" s="18"/>
      <c r="E232" s="19"/>
      <c r="F232" s="18"/>
      <c r="G232" s="14" t="str">
        <f>IF(ISBLANK('1. Index'!$C$13),"-",IF(Tabulka2[[#This Row],[m/ž]]="M",VLOOKUP(Tabulka2[[#This Row],[ročník]],'2. Kategorie'!B:E,3,0),IF(Tabulka2[[#This Row],[m/ž]]="Z",VLOOKUP(Tabulka2[[#This Row],[ročník]],'2. Kategorie'!B:E,4,0),"?")))</f>
        <v>?</v>
      </c>
      <c r="H232" s="11" t="str">
        <f>IF(COUNTIFS(Tabulka2[start. č.],Tabulka2[[#This Row],[start. č.]])&gt;1,"duplicita!","ok")</f>
        <v>ok</v>
      </c>
    </row>
    <row r="233" spans="2:8" x14ac:dyDescent="0.2">
      <c r="B233" s="18"/>
      <c r="C233" s="19"/>
      <c r="D233" s="18"/>
      <c r="E233" s="19"/>
      <c r="F233" s="18"/>
      <c r="G233" s="14" t="str">
        <f>IF(ISBLANK('1. Index'!$C$13),"-",IF(Tabulka2[[#This Row],[m/ž]]="M",VLOOKUP(Tabulka2[[#This Row],[ročník]],'2. Kategorie'!B:E,3,0),IF(Tabulka2[[#This Row],[m/ž]]="Z",VLOOKUP(Tabulka2[[#This Row],[ročník]],'2. Kategorie'!B:E,4,0),"?")))</f>
        <v>?</v>
      </c>
      <c r="H233" s="11" t="str">
        <f>IF(COUNTIFS(Tabulka2[start. č.],Tabulka2[[#This Row],[start. č.]])&gt;1,"duplicita!","ok")</f>
        <v>ok</v>
      </c>
    </row>
    <row r="234" spans="2:8" x14ac:dyDescent="0.2">
      <c r="B234" s="18"/>
      <c r="C234" s="19"/>
      <c r="D234" s="18"/>
      <c r="E234" s="19"/>
      <c r="F234" s="18"/>
      <c r="G234" s="14" t="str">
        <f>IF(ISBLANK('1. Index'!$C$13),"-",IF(Tabulka2[[#This Row],[m/ž]]="M",VLOOKUP(Tabulka2[[#This Row],[ročník]],'2. Kategorie'!B:E,3,0),IF(Tabulka2[[#This Row],[m/ž]]="Z",VLOOKUP(Tabulka2[[#This Row],[ročník]],'2. Kategorie'!B:E,4,0),"?")))</f>
        <v>?</v>
      </c>
      <c r="H234" s="11" t="str">
        <f>IF(COUNTIFS(Tabulka2[start. č.],Tabulka2[[#This Row],[start. č.]])&gt;1,"duplicita!","ok")</f>
        <v>ok</v>
      </c>
    </row>
    <row r="235" spans="2:8" x14ac:dyDescent="0.2">
      <c r="B235" s="18"/>
      <c r="C235" s="19"/>
      <c r="D235" s="18"/>
      <c r="E235" s="19"/>
      <c r="F235" s="18"/>
      <c r="G235" s="14" t="str">
        <f>IF(ISBLANK('1. Index'!$C$13),"-",IF(Tabulka2[[#This Row],[m/ž]]="M",VLOOKUP(Tabulka2[[#This Row],[ročník]],'2. Kategorie'!B:E,3,0),IF(Tabulka2[[#This Row],[m/ž]]="Z",VLOOKUP(Tabulka2[[#This Row],[ročník]],'2. Kategorie'!B:E,4,0),"?")))</f>
        <v>?</v>
      </c>
      <c r="H235" s="11" t="str">
        <f>IF(COUNTIFS(Tabulka2[start. č.],Tabulka2[[#This Row],[start. č.]])&gt;1,"duplicita!","ok")</f>
        <v>ok</v>
      </c>
    </row>
    <row r="236" spans="2:8" x14ac:dyDescent="0.2">
      <c r="B236" s="18"/>
      <c r="C236" s="19"/>
      <c r="D236" s="18"/>
      <c r="E236" s="19"/>
      <c r="F236" s="18"/>
      <c r="G236" s="14" t="str">
        <f>IF(ISBLANK('1. Index'!$C$13),"-",IF(Tabulka2[[#This Row],[m/ž]]="M",VLOOKUP(Tabulka2[[#This Row],[ročník]],'2. Kategorie'!B:E,3,0),IF(Tabulka2[[#This Row],[m/ž]]="Z",VLOOKUP(Tabulka2[[#This Row],[ročník]],'2. Kategorie'!B:E,4,0),"?")))</f>
        <v>?</v>
      </c>
      <c r="H236" s="11" t="str">
        <f>IF(COUNTIFS(Tabulka2[start. č.],Tabulka2[[#This Row],[start. č.]])&gt;1,"duplicita!","ok")</f>
        <v>ok</v>
      </c>
    </row>
    <row r="237" spans="2:8" x14ac:dyDescent="0.2">
      <c r="B237" s="18"/>
      <c r="C237" s="19"/>
      <c r="D237" s="18"/>
      <c r="E237" s="19"/>
      <c r="F237" s="18"/>
      <c r="G237" s="14" t="str">
        <f>IF(ISBLANK('1. Index'!$C$13),"-",IF(Tabulka2[[#This Row],[m/ž]]="M",VLOOKUP(Tabulka2[[#This Row],[ročník]],'2. Kategorie'!B:E,3,0),IF(Tabulka2[[#This Row],[m/ž]]="Z",VLOOKUP(Tabulka2[[#This Row],[ročník]],'2. Kategorie'!B:E,4,0),"?")))</f>
        <v>?</v>
      </c>
      <c r="H237" s="11" t="str">
        <f>IF(COUNTIFS(Tabulka2[start. č.],Tabulka2[[#This Row],[start. č.]])&gt;1,"duplicita!","ok")</f>
        <v>ok</v>
      </c>
    </row>
    <row r="238" spans="2:8" x14ac:dyDescent="0.2">
      <c r="B238" s="18"/>
      <c r="C238" s="19"/>
      <c r="D238" s="18"/>
      <c r="E238" s="19"/>
      <c r="F238" s="18"/>
      <c r="G238" s="14" t="str">
        <f>IF(ISBLANK('1. Index'!$C$13),"-",IF(Tabulka2[[#This Row],[m/ž]]="M",VLOOKUP(Tabulka2[[#This Row],[ročník]],'2. Kategorie'!B:E,3,0),IF(Tabulka2[[#This Row],[m/ž]]="Z",VLOOKUP(Tabulka2[[#This Row],[ročník]],'2. Kategorie'!B:E,4,0),"?")))</f>
        <v>?</v>
      </c>
      <c r="H238" s="11" t="str">
        <f>IF(COUNTIFS(Tabulka2[start. č.],Tabulka2[[#This Row],[start. č.]])&gt;1,"duplicita!","ok")</f>
        <v>ok</v>
      </c>
    </row>
    <row r="239" spans="2:8" x14ac:dyDescent="0.2">
      <c r="B239" s="18"/>
      <c r="C239" s="19"/>
      <c r="D239" s="18"/>
      <c r="E239" s="19"/>
      <c r="F239" s="18"/>
      <c r="G239" s="14" t="str">
        <f>IF(ISBLANK('1. Index'!$C$13),"-",IF(Tabulka2[[#This Row],[m/ž]]="M",VLOOKUP(Tabulka2[[#This Row],[ročník]],'2. Kategorie'!B:E,3,0),IF(Tabulka2[[#This Row],[m/ž]]="Z",VLOOKUP(Tabulka2[[#This Row],[ročník]],'2. Kategorie'!B:E,4,0),"?")))</f>
        <v>?</v>
      </c>
      <c r="H239" s="11" t="str">
        <f>IF(COUNTIFS(Tabulka2[start. č.],Tabulka2[[#This Row],[start. č.]])&gt;1,"duplicita!","ok")</f>
        <v>ok</v>
      </c>
    </row>
    <row r="240" spans="2:8" x14ac:dyDescent="0.2">
      <c r="B240" s="18"/>
      <c r="C240" s="19"/>
      <c r="D240" s="18"/>
      <c r="E240" s="19"/>
      <c r="F240" s="18"/>
      <c r="G240" s="14" t="str">
        <f>IF(ISBLANK('1. Index'!$C$13),"-",IF(Tabulka2[[#This Row],[m/ž]]="M",VLOOKUP(Tabulka2[[#This Row],[ročník]],'2. Kategorie'!B:E,3,0),IF(Tabulka2[[#This Row],[m/ž]]="Z",VLOOKUP(Tabulka2[[#This Row],[ročník]],'2. Kategorie'!B:E,4,0),"?")))</f>
        <v>?</v>
      </c>
      <c r="H240" s="11" t="str">
        <f>IF(COUNTIFS(Tabulka2[start. č.],Tabulka2[[#This Row],[start. č.]])&gt;1,"duplicita!","ok")</f>
        <v>ok</v>
      </c>
    </row>
    <row r="241" spans="2:8" x14ac:dyDescent="0.2">
      <c r="B241" s="18"/>
      <c r="C241" s="19"/>
      <c r="D241" s="18"/>
      <c r="E241" s="19"/>
      <c r="F241" s="18"/>
      <c r="G241" s="14" t="str">
        <f>IF(ISBLANK('1. Index'!$C$13),"-",IF(Tabulka2[[#This Row],[m/ž]]="M",VLOOKUP(Tabulka2[[#This Row],[ročník]],'2. Kategorie'!B:E,3,0),IF(Tabulka2[[#This Row],[m/ž]]="Z",VLOOKUP(Tabulka2[[#This Row],[ročník]],'2. Kategorie'!B:E,4,0),"?")))</f>
        <v>?</v>
      </c>
      <c r="H241" s="11" t="str">
        <f>IF(COUNTIFS(Tabulka2[start. č.],Tabulka2[[#This Row],[start. č.]])&gt;1,"duplicita!","ok")</f>
        <v>ok</v>
      </c>
    </row>
    <row r="242" spans="2:8" x14ac:dyDescent="0.2">
      <c r="B242" s="18"/>
      <c r="C242" s="19"/>
      <c r="D242" s="18"/>
      <c r="E242" s="19"/>
      <c r="F242" s="18"/>
      <c r="G242" s="14" t="str">
        <f>IF(ISBLANK('1. Index'!$C$13),"-",IF(Tabulka2[[#This Row],[m/ž]]="M",VLOOKUP(Tabulka2[[#This Row],[ročník]],'2. Kategorie'!B:E,3,0),IF(Tabulka2[[#This Row],[m/ž]]="Z",VLOOKUP(Tabulka2[[#This Row],[ročník]],'2. Kategorie'!B:E,4,0),"?")))</f>
        <v>?</v>
      </c>
      <c r="H242" s="11" t="str">
        <f>IF(COUNTIFS(Tabulka2[start. č.],Tabulka2[[#This Row],[start. č.]])&gt;1,"duplicita!","ok")</f>
        <v>ok</v>
      </c>
    </row>
    <row r="243" spans="2:8" x14ac:dyDescent="0.2">
      <c r="B243" s="18"/>
      <c r="C243" s="19"/>
      <c r="D243" s="18"/>
      <c r="E243" s="19"/>
      <c r="F243" s="18"/>
      <c r="G243" s="14" t="str">
        <f>IF(ISBLANK('1. Index'!$C$13),"-",IF(Tabulka2[[#This Row],[m/ž]]="M",VLOOKUP(Tabulka2[[#This Row],[ročník]],'2. Kategorie'!B:E,3,0),IF(Tabulka2[[#This Row],[m/ž]]="Z",VLOOKUP(Tabulka2[[#This Row],[ročník]],'2. Kategorie'!B:E,4,0),"?")))</f>
        <v>?</v>
      </c>
      <c r="H243" s="11" t="str">
        <f>IF(COUNTIFS(Tabulka2[start. č.],Tabulka2[[#This Row],[start. č.]])&gt;1,"duplicita!","ok")</f>
        <v>ok</v>
      </c>
    </row>
    <row r="244" spans="2:8" x14ac:dyDescent="0.2">
      <c r="B244" s="18"/>
      <c r="C244" s="19"/>
      <c r="D244" s="18"/>
      <c r="E244" s="19"/>
      <c r="F244" s="18"/>
      <c r="G244" s="14" t="str">
        <f>IF(ISBLANK('1. Index'!$C$13),"-",IF(Tabulka2[[#This Row],[m/ž]]="M",VLOOKUP(Tabulka2[[#This Row],[ročník]],'2. Kategorie'!B:E,3,0),IF(Tabulka2[[#This Row],[m/ž]]="Z",VLOOKUP(Tabulka2[[#This Row],[ročník]],'2. Kategorie'!B:E,4,0),"?")))</f>
        <v>?</v>
      </c>
      <c r="H244" s="11" t="str">
        <f>IF(COUNTIFS(Tabulka2[start. č.],Tabulka2[[#This Row],[start. č.]])&gt;1,"duplicita!","ok")</f>
        <v>ok</v>
      </c>
    </row>
    <row r="245" spans="2:8" x14ac:dyDescent="0.2">
      <c r="B245" s="18"/>
      <c r="C245" s="19"/>
      <c r="D245" s="18"/>
      <c r="E245" s="19"/>
      <c r="F245" s="18"/>
      <c r="G245" s="14" t="str">
        <f>IF(ISBLANK('1. Index'!$C$13),"-",IF(Tabulka2[[#This Row],[m/ž]]="M",VLOOKUP(Tabulka2[[#This Row],[ročník]],'2. Kategorie'!B:E,3,0),IF(Tabulka2[[#This Row],[m/ž]]="Z",VLOOKUP(Tabulka2[[#This Row],[ročník]],'2. Kategorie'!B:E,4,0),"?")))</f>
        <v>?</v>
      </c>
      <c r="H245" s="11" t="str">
        <f>IF(COUNTIFS(Tabulka2[start. č.],Tabulka2[[#This Row],[start. č.]])&gt;1,"duplicita!","ok")</f>
        <v>ok</v>
      </c>
    </row>
    <row r="246" spans="2:8" x14ac:dyDescent="0.2">
      <c r="B246" s="18"/>
      <c r="C246" s="19"/>
      <c r="D246" s="18"/>
      <c r="E246" s="19"/>
      <c r="F246" s="18"/>
      <c r="G246" s="14" t="str">
        <f>IF(ISBLANK('1. Index'!$C$13),"-",IF(Tabulka2[[#This Row],[m/ž]]="M",VLOOKUP(Tabulka2[[#This Row],[ročník]],'2. Kategorie'!B:E,3,0),IF(Tabulka2[[#This Row],[m/ž]]="Z",VLOOKUP(Tabulka2[[#This Row],[ročník]],'2. Kategorie'!B:E,4,0),"?")))</f>
        <v>?</v>
      </c>
      <c r="H246" s="11" t="str">
        <f>IF(COUNTIFS(Tabulka2[start. č.],Tabulka2[[#This Row],[start. č.]])&gt;1,"duplicita!","ok")</f>
        <v>ok</v>
      </c>
    </row>
    <row r="247" spans="2:8" x14ac:dyDescent="0.2">
      <c r="B247" s="18"/>
      <c r="C247" s="19"/>
      <c r="D247" s="18"/>
      <c r="E247" s="19"/>
      <c r="F247" s="18"/>
      <c r="G247" s="14" t="str">
        <f>IF(ISBLANK('1. Index'!$C$13),"-",IF(Tabulka2[[#This Row],[m/ž]]="M",VLOOKUP(Tabulka2[[#This Row],[ročník]],'2. Kategorie'!B:E,3,0),IF(Tabulka2[[#This Row],[m/ž]]="Z",VLOOKUP(Tabulka2[[#This Row],[ročník]],'2. Kategorie'!B:E,4,0),"?")))</f>
        <v>?</v>
      </c>
      <c r="H247" s="11" t="str">
        <f>IF(COUNTIFS(Tabulka2[start. č.],Tabulka2[[#This Row],[start. č.]])&gt;1,"duplicita!","ok")</f>
        <v>ok</v>
      </c>
    </row>
    <row r="248" spans="2:8" x14ac:dyDescent="0.2">
      <c r="B248" s="18"/>
      <c r="C248" s="19"/>
      <c r="D248" s="18"/>
      <c r="E248" s="19"/>
      <c r="F248" s="18"/>
      <c r="G248" s="14" t="str">
        <f>IF(ISBLANK('1. Index'!$C$13),"-",IF(Tabulka2[[#This Row],[m/ž]]="M",VLOOKUP(Tabulka2[[#This Row],[ročník]],'2. Kategorie'!B:E,3,0),IF(Tabulka2[[#This Row],[m/ž]]="Z",VLOOKUP(Tabulka2[[#This Row],[ročník]],'2. Kategorie'!B:E,4,0),"?")))</f>
        <v>?</v>
      </c>
      <c r="H248" s="11" t="str">
        <f>IF(COUNTIFS(Tabulka2[start. č.],Tabulka2[[#This Row],[start. č.]])&gt;1,"duplicita!","ok")</f>
        <v>ok</v>
      </c>
    </row>
    <row r="249" spans="2:8" x14ac:dyDescent="0.2">
      <c r="B249" s="18"/>
      <c r="C249" s="19"/>
      <c r="D249" s="18"/>
      <c r="E249" s="19"/>
      <c r="F249" s="18"/>
      <c r="G249" s="14" t="str">
        <f>IF(ISBLANK('1. Index'!$C$13),"-",IF(Tabulka2[[#This Row],[m/ž]]="M",VLOOKUP(Tabulka2[[#This Row],[ročník]],'2. Kategorie'!B:E,3,0),IF(Tabulka2[[#This Row],[m/ž]]="Z",VLOOKUP(Tabulka2[[#This Row],[ročník]],'2. Kategorie'!B:E,4,0),"?")))</f>
        <v>?</v>
      </c>
      <c r="H249" s="11" t="str">
        <f>IF(COUNTIFS(Tabulka2[start. č.],Tabulka2[[#This Row],[start. č.]])&gt;1,"duplicita!","ok")</f>
        <v>ok</v>
      </c>
    </row>
    <row r="250" spans="2:8" x14ac:dyDescent="0.2">
      <c r="B250" s="18"/>
      <c r="C250" s="19"/>
      <c r="D250" s="18"/>
      <c r="E250" s="19"/>
      <c r="F250" s="18"/>
      <c r="G250" s="14" t="str">
        <f>IF(ISBLANK('1. Index'!$C$13),"-",IF(Tabulka2[[#This Row],[m/ž]]="M",VLOOKUP(Tabulka2[[#This Row],[ročník]],'2. Kategorie'!B:E,3,0),IF(Tabulka2[[#This Row],[m/ž]]="Z",VLOOKUP(Tabulka2[[#This Row],[ročník]],'2. Kategorie'!B:E,4,0),"?")))</f>
        <v>?</v>
      </c>
      <c r="H250" s="11" t="str">
        <f>IF(COUNTIFS(Tabulka2[start. č.],Tabulka2[[#This Row],[start. č.]])&gt;1,"duplicita!","ok")</f>
        <v>ok</v>
      </c>
    </row>
    <row r="251" spans="2:8" x14ac:dyDescent="0.2">
      <c r="B251" s="18"/>
      <c r="C251" s="19"/>
      <c r="D251" s="18"/>
      <c r="E251" s="19"/>
      <c r="F251" s="18"/>
      <c r="G251" s="14" t="str">
        <f>IF(ISBLANK('1. Index'!$C$13),"-",IF(Tabulka2[[#This Row],[m/ž]]="M",VLOOKUP(Tabulka2[[#This Row],[ročník]],'2. Kategorie'!B:E,3,0),IF(Tabulka2[[#This Row],[m/ž]]="Z",VLOOKUP(Tabulka2[[#This Row],[ročník]],'2. Kategorie'!B:E,4,0),"?")))</f>
        <v>?</v>
      </c>
      <c r="H251" s="11" t="str">
        <f>IF(COUNTIFS(Tabulka2[start. č.],Tabulka2[[#This Row],[start. č.]])&gt;1,"duplicita!","ok")</f>
        <v>ok</v>
      </c>
    </row>
    <row r="252" spans="2:8" x14ac:dyDescent="0.2">
      <c r="B252" s="18"/>
      <c r="C252" s="19"/>
      <c r="D252" s="18"/>
      <c r="E252" s="19"/>
      <c r="F252" s="18"/>
      <c r="G252" s="14" t="str">
        <f>IF(ISBLANK('1. Index'!$C$13),"-",IF(Tabulka2[[#This Row],[m/ž]]="M",VLOOKUP(Tabulka2[[#This Row],[ročník]],'2. Kategorie'!B:E,3,0),IF(Tabulka2[[#This Row],[m/ž]]="Z",VLOOKUP(Tabulka2[[#This Row],[ročník]],'2. Kategorie'!B:E,4,0),"?")))</f>
        <v>?</v>
      </c>
      <c r="H252" s="11" t="str">
        <f>IF(COUNTIFS(Tabulka2[start. č.],Tabulka2[[#This Row],[start. č.]])&gt;1,"duplicita!","ok")</f>
        <v>ok</v>
      </c>
    </row>
    <row r="253" spans="2:8" x14ac:dyDescent="0.2">
      <c r="B253" s="18"/>
      <c r="C253" s="19"/>
      <c r="D253" s="18"/>
      <c r="E253" s="19"/>
      <c r="F253" s="18"/>
      <c r="G253" s="14" t="str">
        <f>IF(ISBLANK('1. Index'!$C$13),"-",IF(Tabulka2[[#This Row],[m/ž]]="M",VLOOKUP(Tabulka2[[#This Row],[ročník]],'2. Kategorie'!B:E,3,0),IF(Tabulka2[[#This Row],[m/ž]]="Z",VLOOKUP(Tabulka2[[#This Row],[ročník]],'2. Kategorie'!B:E,4,0),"?")))</f>
        <v>?</v>
      </c>
      <c r="H253" s="11" t="str">
        <f>IF(COUNTIFS(Tabulka2[start. č.],Tabulka2[[#This Row],[start. č.]])&gt;1,"duplicita!","ok")</f>
        <v>ok</v>
      </c>
    </row>
    <row r="254" spans="2:8" x14ac:dyDescent="0.2">
      <c r="B254" s="18"/>
      <c r="C254" s="19"/>
      <c r="D254" s="18"/>
      <c r="E254" s="19"/>
      <c r="F254" s="18"/>
      <c r="G254" s="14" t="str">
        <f>IF(ISBLANK('1. Index'!$C$13),"-",IF(Tabulka2[[#This Row],[m/ž]]="M",VLOOKUP(Tabulka2[[#This Row],[ročník]],'2. Kategorie'!B:E,3,0),IF(Tabulka2[[#This Row],[m/ž]]="Z",VLOOKUP(Tabulka2[[#This Row],[ročník]],'2. Kategorie'!B:E,4,0),"?")))</f>
        <v>?</v>
      </c>
      <c r="H254" s="11" t="str">
        <f>IF(COUNTIFS(Tabulka2[start. č.],Tabulka2[[#This Row],[start. č.]])&gt;1,"duplicita!","ok")</f>
        <v>ok</v>
      </c>
    </row>
    <row r="255" spans="2:8" x14ac:dyDescent="0.2">
      <c r="B255" s="18"/>
      <c r="C255" s="19"/>
      <c r="D255" s="18"/>
      <c r="E255" s="19"/>
      <c r="F255" s="18"/>
      <c r="G255" s="14" t="str">
        <f>IF(ISBLANK('1. Index'!$C$13),"-",IF(Tabulka2[[#This Row],[m/ž]]="M",VLOOKUP(Tabulka2[[#This Row],[ročník]],'2. Kategorie'!B:E,3,0),IF(Tabulka2[[#This Row],[m/ž]]="Z",VLOOKUP(Tabulka2[[#This Row],[ročník]],'2. Kategorie'!B:E,4,0),"?")))</f>
        <v>?</v>
      </c>
      <c r="H255" s="11" t="str">
        <f>IF(COUNTIFS(Tabulka2[start. č.],Tabulka2[[#This Row],[start. č.]])&gt;1,"duplicita!","ok")</f>
        <v>ok</v>
      </c>
    </row>
    <row r="256" spans="2:8" x14ac:dyDescent="0.2">
      <c r="B256" s="18"/>
      <c r="C256" s="19"/>
      <c r="D256" s="18"/>
      <c r="E256" s="19"/>
      <c r="F256" s="18"/>
      <c r="G256" s="14" t="str">
        <f>IF(ISBLANK('1. Index'!$C$13),"-",IF(Tabulka2[[#This Row],[m/ž]]="M",VLOOKUP(Tabulka2[[#This Row],[ročník]],'2. Kategorie'!B:E,3,0),IF(Tabulka2[[#This Row],[m/ž]]="Z",VLOOKUP(Tabulka2[[#This Row],[ročník]],'2. Kategorie'!B:E,4,0),"?")))</f>
        <v>?</v>
      </c>
      <c r="H256" s="11" t="str">
        <f>IF(COUNTIFS(Tabulka2[start. č.],Tabulka2[[#This Row],[start. č.]])&gt;1,"duplicita!","ok")</f>
        <v>ok</v>
      </c>
    </row>
    <row r="257" spans="2:8" x14ac:dyDescent="0.2">
      <c r="B257" s="18"/>
      <c r="C257" s="19"/>
      <c r="D257" s="18"/>
      <c r="E257" s="19"/>
      <c r="F257" s="18"/>
      <c r="G257" s="14" t="str">
        <f>IF(ISBLANK('1. Index'!$C$13),"-",IF(Tabulka2[[#This Row],[m/ž]]="M",VLOOKUP(Tabulka2[[#This Row],[ročník]],'2. Kategorie'!B:E,3,0),IF(Tabulka2[[#This Row],[m/ž]]="Z",VLOOKUP(Tabulka2[[#This Row],[ročník]],'2. Kategorie'!B:E,4,0),"?")))</f>
        <v>?</v>
      </c>
      <c r="H257" s="11" t="str">
        <f>IF(COUNTIFS(Tabulka2[start. č.],Tabulka2[[#This Row],[start. č.]])&gt;1,"duplicita!","ok")</f>
        <v>ok</v>
      </c>
    </row>
    <row r="258" spans="2:8" x14ac:dyDescent="0.2">
      <c r="B258" s="18"/>
      <c r="C258" s="19"/>
      <c r="D258" s="18"/>
      <c r="E258" s="19"/>
      <c r="F258" s="18"/>
      <c r="G258" s="14" t="str">
        <f>IF(ISBLANK('1. Index'!$C$13),"-",IF(Tabulka2[[#This Row],[m/ž]]="M",VLOOKUP(Tabulka2[[#This Row],[ročník]],'2. Kategorie'!B:E,3,0),IF(Tabulka2[[#This Row],[m/ž]]="Z",VLOOKUP(Tabulka2[[#This Row],[ročník]],'2. Kategorie'!B:E,4,0),"?")))</f>
        <v>?</v>
      </c>
      <c r="H258" s="11" t="str">
        <f>IF(COUNTIFS(Tabulka2[start. č.],Tabulka2[[#This Row],[start. č.]])&gt;1,"duplicita!","ok")</f>
        <v>ok</v>
      </c>
    </row>
    <row r="259" spans="2:8" x14ac:dyDescent="0.2">
      <c r="B259" s="18"/>
      <c r="C259" s="19"/>
      <c r="D259" s="18"/>
      <c r="E259" s="19"/>
      <c r="F259" s="18"/>
      <c r="G259" s="14" t="str">
        <f>IF(ISBLANK('1. Index'!$C$13),"-",IF(Tabulka2[[#This Row],[m/ž]]="M",VLOOKUP(Tabulka2[[#This Row],[ročník]],'2. Kategorie'!B:E,3,0),IF(Tabulka2[[#This Row],[m/ž]]="Z",VLOOKUP(Tabulka2[[#This Row],[ročník]],'2. Kategorie'!B:E,4,0),"?")))</f>
        <v>?</v>
      </c>
      <c r="H259" s="11" t="str">
        <f>IF(COUNTIFS(Tabulka2[start. č.],Tabulka2[[#This Row],[start. č.]])&gt;1,"duplicita!","ok")</f>
        <v>ok</v>
      </c>
    </row>
    <row r="260" spans="2:8" x14ac:dyDescent="0.2">
      <c r="B260" s="18"/>
      <c r="C260" s="19"/>
      <c r="D260" s="18"/>
      <c r="E260" s="19"/>
      <c r="F260" s="18"/>
      <c r="G260" s="14" t="str">
        <f>IF(ISBLANK('1. Index'!$C$13),"-",IF(Tabulka2[[#This Row],[m/ž]]="M",VLOOKUP(Tabulka2[[#This Row],[ročník]],'2. Kategorie'!B:E,3,0),IF(Tabulka2[[#This Row],[m/ž]]="Z",VLOOKUP(Tabulka2[[#This Row],[ročník]],'2. Kategorie'!B:E,4,0),"?")))</f>
        <v>?</v>
      </c>
      <c r="H260" s="11" t="str">
        <f>IF(COUNTIFS(Tabulka2[start. č.],Tabulka2[[#This Row],[start. č.]])&gt;1,"duplicita!","ok")</f>
        <v>ok</v>
      </c>
    </row>
    <row r="261" spans="2:8" x14ac:dyDescent="0.2">
      <c r="B261" s="18"/>
      <c r="C261" s="19"/>
      <c r="D261" s="18"/>
      <c r="E261" s="19"/>
      <c r="F261" s="18"/>
      <c r="G261" s="14" t="str">
        <f>IF(ISBLANK('1. Index'!$C$13),"-",IF(Tabulka2[[#This Row],[m/ž]]="M",VLOOKUP(Tabulka2[[#This Row],[ročník]],'2. Kategorie'!B:E,3,0),IF(Tabulka2[[#This Row],[m/ž]]="Z",VLOOKUP(Tabulka2[[#This Row],[ročník]],'2. Kategorie'!B:E,4,0),"?")))</f>
        <v>?</v>
      </c>
      <c r="H261" s="11" t="str">
        <f>IF(COUNTIFS(Tabulka2[start. č.],Tabulka2[[#This Row],[start. č.]])&gt;1,"duplicita!","ok")</f>
        <v>ok</v>
      </c>
    </row>
    <row r="262" spans="2:8" x14ac:dyDescent="0.2">
      <c r="B262" s="18"/>
      <c r="C262" s="19"/>
      <c r="D262" s="18"/>
      <c r="E262" s="19"/>
      <c r="F262" s="18"/>
      <c r="G262" s="14" t="str">
        <f>IF(ISBLANK('1. Index'!$C$13),"-",IF(Tabulka2[[#This Row],[m/ž]]="M",VLOOKUP(Tabulka2[[#This Row],[ročník]],'2. Kategorie'!B:E,3,0),IF(Tabulka2[[#This Row],[m/ž]]="Z",VLOOKUP(Tabulka2[[#This Row],[ročník]],'2. Kategorie'!B:E,4,0),"?")))</f>
        <v>?</v>
      </c>
      <c r="H262" s="11" t="str">
        <f>IF(COUNTIFS(Tabulka2[start. č.],Tabulka2[[#This Row],[start. č.]])&gt;1,"duplicita!","ok")</f>
        <v>ok</v>
      </c>
    </row>
    <row r="263" spans="2:8" x14ac:dyDescent="0.2">
      <c r="B263" s="18"/>
      <c r="C263" s="19"/>
      <c r="D263" s="18"/>
      <c r="E263" s="19"/>
      <c r="F263" s="18"/>
      <c r="G263" s="14" t="str">
        <f>IF(ISBLANK('1. Index'!$C$13),"-",IF(Tabulka2[[#This Row],[m/ž]]="M",VLOOKUP(Tabulka2[[#This Row],[ročník]],'2. Kategorie'!B:E,3,0),IF(Tabulka2[[#This Row],[m/ž]]="Z",VLOOKUP(Tabulka2[[#This Row],[ročník]],'2. Kategorie'!B:E,4,0),"?")))</f>
        <v>?</v>
      </c>
      <c r="H263" s="11" t="str">
        <f>IF(COUNTIFS(Tabulka2[start. č.],Tabulka2[[#This Row],[start. č.]])&gt;1,"duplicita!","ok")</f>
        <v>ok</v>
      </c>
    </row>
    <row r="264" spans="2:8" x14ac:dyDescent="0.2">
      <c r="B264" s="18"/>
      <c r="C264" s="19"/>
      <c r="D264" s="18"/>
      <c r="E264" s="19"/>
      <c r="F264" s="18"/>
      <c r="G264" s="14" t="str">
        <f>IF(ISBLANK('1. Index'!$C$13),"-",IF(Tabulka2[[#This Row],[m/ž]]="M",VLOOKUP(Tabulka2[[#This Row],[ročník]],'2. Kategorie'!B:E,3,0),IF(Tabulka2[[#This Row],[m/ž]]="Z",VLOOKUP(Tabulka2[[#This Row],[ročník]],'2. Kategorie'!B:E,4,0),"?")))</f>
        <v>?</v>
      </c>
      <c r="H264" s="11" t="str">
        <f>IF(COUNTIFS(Tabulka2[start. č.],Tabulka2[[#This Row],[start. č.]])&gt;1,"duplicita!","ok")</f>
        <v>ok</v>
      </c>
    </row>
    <row r="265" spans="2:8" x14ac:dyDescent="0.2">
      <c r="B265" s="18"/>
      <c r="C265" s="19"/>
      <c r="D265" s="18"/>
      <c r="E265" s="19"/>
      <c r="F265" s="18"/>
      <c r="G265" s="14" t="str">
        <f>IF(ISBLANK('1. Index'!$C$13),"-",IF(Tabulka2[[#This Row],[m/ž]]="M",VLOOKUP(Tabulka2[[#This Row],[ročník]],'2. Kategorie'!B:E,3,0),IF(Tabulka2[[#This Row],[m/ž]]="Z",VLOOKUP(Tabulka2[[#This Row],[ročník]],'2. Kategorie'!B:E,4,0),"?")))</f>
        <v>?</v>
      </c>
      <c r="H265" s="11" t="str">
        <f>IF(COUNTIFS(Tabulka2[start. č.],Tabulka2[[#This Row],[start. č.]])&gt;1,"duplicita!","ok")</f>
        <v>ok</v>
      </c>
    </row>
    <row r="266" spans="2:8" x14ac:dyDescent="0.2">
      <c r="B266" s="18"/>
      <c r="C266" s="19"/>
      <c r="D266" s="18"/>
      <c r="E266" s="19"/>
      <c r="F266" s="18"/>
      <c r="G266" s="14" t="str">
        <f>IF(ISBLANK('1. Index'!$C$13),"-",IF(Tabulka2[[#This Row],[m/ž]]="M",VLOOKUP(Tabulka2[[#This Row],[ročník]],'2. Kategorie'!B:E,3,0),IF(Tabulka2[[#This Row],[m/ž]]="Z",VLOOKUP(Tabulka2[[#This Row],[ročník]],'2. Kategorie'!B:E,4,0),"?")))</f>
        <v>?</v>
      </c>
      <c r="H266" s="11" t="str">
        <f>IF(COUNTIFS(Tabulka2[start. č.],Tabulka2[[#This Row],[start. č.]])&gt;1,"duplicita!","ok")</f>
        <v>ok</v>
      </c>
    </row>
    <row r="267" spans="2:8" x14ac:dyDescent="0.2">
      <c r="B267" s="18"/>
      <c r="C267" s="19"/>
      <c r="D267" s="18"/>
      <c r="E267" s="19"/>
      <c r="F267" s="18"/>
      <c r="G267" s="14" t="str">
        <f>IF(ISBLANK('1. Index'!$C$13),"-",IF(Tabulka2[[#This Row],[m/ž]]="M",VLOOKUP(Tabulka2[[#This Row],[ročník]],'2. Kategorie'!B:E,3,0),IF(Tabulka2[[#This Row],[m/ž]]="Z",VLOOKUP(Tabulka2[[#This Row],[ročník]],'2. Kategorie'!B:E,4,0),"?")))</f>
        <v>?</v>
      </c>
      <c r="H267" s="11" t="str">
        <f>IF(COUNTIFS(Tabulka2[start. č.],Tabulka2[[#This Row],[start. č.]])&gt;1,"duplicita!","ok")</f>
        <v>ok</v>
      </c>
    </row>
    <row r="268" spans="2:8" x14ac:dyDescent="0.2">
      <c r="B268" s="18"/>
      <c r="C268" s="19"/>
      <c r="D268" s="18"/>
      <c r="E268" s="19"/>
      <c r="F268" s="18"/>
      <c r="G268" s="14" t="str">
        <f>IF(ISBLANK('1. Index'!$C$13),"-",IF(Tabulka2[[#This Row],[m/ž]]="M",VLOOKUP(Tabulka2[[#This Row],[ročník]],'2. Kategorie'!B:E,3,0),IF(Tabulka2[[#This Row],[m/ž]]="Z",VLOOKUP(Tabulka2[[#This Row],[ročník]],'2. Kategorie'!B:E,4,0),"?")))</f>
        <v>?</v>
      </c>
      <c r="H268" s="11" t="str">
        <f>IF(COUNTIFS(Tabulka2[start. č.],Tabulka2[[#This Row],[start. č.]])&gt;1,"duplicita!","ok")</f>
        <v>ok</v>
      </c>
    </row>
    <row r="269" spans="2:8" x14ac:dyDescent="0.2">
      <c r="B269" s="18"/>
      <c r="C269" s="19"/>
      <c r="D269" s="18"/>
      <c r="E269" s="19"/>
      <c r="F269" s="18"/>
      <c r="G269" s="14" t="str">
        <f>IF(ISBLANK('1. Index'!$C$13),"-",IF(Tabulka2[[#This Row],[m/ž]]="M",VLOOKUP(Tabulka2[[#This Row],[ročník]],'2. Kategorie'!B:E,3,0),IF(Tabulka2[[#This Row],[m/ž]]="Z",VLOOKUP(Tabulka2[[#This Row],[ročník]],'2. Kategorie'!B:E,4,0),"?")))</f>
        <v>?</v>
      </c>
      <c r="H269" s="11" t="str">
        <f>IF(COUNTIFS(Tabulka2[start. č.],Tabulka2[[#This Row],[start. č.]])&gt;1,"duplicita!","ok")</f>
        <v>ok</v>
      </c>
    </row>
    <row r="270" spans="2:8" x14ac:dyDescent="0.2">
      <c r="B270" s="18"/>
      <c r="C270" s="19"/>
      <c r="D270" s="18"/>
      <c r="E270" s="19"/>
      <c r="F270" s="18"/>
      <c r="G270" s="14" t="str">
        <f>IF(ISBLANK('1. Index'!$C$13),"-",IF(Tabulka2[[#This Row],[m/ž]]="M",VLOOKUP(Tabulka2[[#This Row],[ročník]],'2. Kategorie'!B:E,3,0),IF(Tabulka2[[#This Row],[m/ž]]="Z",VLOOKUP(Tabulka2[[#This Row],[ročník]],'2. Kategorie'!B:E,4,0),"?")))</f>
        <v>?</v>
      </c>
      <c r="H270" s="11" t="str">
        <f>IF(COUNTIFS(Tabulka2[start. č.],Tabulka2[[#This Row],[start. č.]])&gt;1,"duplicita!","ok")</f>
        <v>ok</v>
      </c>
    </row>
    <row r="271" spans="2:8" x14ac:dyDescent="0.2">
      <c r="B271" s="18"/>
      <c r="C271" s="19"/>
      <c r="D271" s="18"/>
      <c r="E271" s="19"/>
      <c r="F271" s="18"/>
      <c r="G271" s="14" t="str">
        <f>IF(ISBLANK('1. Index'!$C$13),"-",IF(Tabulka2[[#This Row],[m/ž]]="M",VLOOKUP(Tabulka2[[#This Row],[ročník]],'2. Kategorie'!B:E,3,0),IF(Tabulka2[[#This Row],[m/ž]]="Z",VLOOKUP(Tabulka2[[#This Row],[ročník]],'2. Kategorie'!B:E,4,0),"?")))</f>
        <v>?</v>
      </c>
      <c r="H271" s="11" t="str">
        <f>IF(COUNTIFS(Tabulka2[start. č.],Tabulka2[[#This Row],[start. č.]])&gt;1,"duplicita!","ok")</f>
        <v>ok</v>
      </c>
    </row>
    <row r="272" spans="2:8" x14ac:dyDescent="0.2">
      <c r="B272" s="18"/>
      <c r="C272" s="19"/>
      <c r="D272" s="18"/>
      <c r="E272" s="19"/>
      <c r="F272" s="18"/>
      <c r="G272" s="14" t="str">
        <f>IF(ISBLANK('1. Index'!$C$13),"-",IF(Tabulka2[[#This Row],[m/ž]]="M",VLOOKUP(Tabulka2[[#This Row],[ročník]],'2. Kategorie'!B:E,3,0),IF(Tabulka2[[#This Row],[m/ž]]="Z",VLOOKUP(Tabulka2[[#This Row],[ročník]],'2. Kategorie'!B:E,4,0),"?")))</f>
        <v>?</v>
      </c>
      <c r="H272" s="11" t="str">
        <f>IF(COUNTIFS(Tabulka2[start. č.],Tabulka2[[#This Row],[start. č.]])&gt;1,"duplicita!","ok")</f>
        <v>ok</v>
      </c>
    </row>
    <row r="273" spans="2:8" x14ac:dyDescent="0.2">
      <c r="B273" s="18"/>
      <c r="C273" s="19"/>
      <c r="D273" s="18"/>
      <c r="E273" s="19"/>
      <c r="F273" s="18"/>
      <c r="G273" s="14" t="str">
        <f>IF(ISBLANK('1. Index'!$C$13),"-",IF(Tabulka2[[#This Row],[m/ž]]="M",VLOOKUP(Tabulka2[[#This Row],[ročník]],'2. Kategorie'!B:E,3,0),IF(Tabulka2[[#This Row],[m/ž]]="Z",VLOOKUP(Tabulka2[[#This Row],[ročník]],'2. Kategorie'!B:E,4,0),"?")))</f>
        <v>?</v>
      </c>
      <c r="H273" s="11" t="str">
        <f>IF(COUNTIFS(Tabulka2[start. č.],Tabulka2[[#This Row],[start. č.]])&gt;1,"duplicita!","ok")</f>
        <v>ok</v>
      </c>
    </row>
    <row r="274" spans="2:8" x14ac:dyDescent="0.2">
      <c r="B274" s="18"/>
      <c r="C274" s="19"/>
      <c r="D274" s="18"/>
      <c r="E274" s="19"/>
      <c r="F274" s="18"/>
      <c r="G274" s="14" t="str">
        <f>IF(ISBLANK('1. Index'!$C$13),"-",IF(Tabulka2[[#This Row],[m/ž]]="M",VLOOKUP(Tabulka2[[#This Row],[ročník]],'2. Kategorie'!B:E,3,0),IF(Tabulka2[[#This Row],[m/ž]]="Z",VLOOKUP(Tabulka2[[#This Row],[ročník]],'2. Kategorie'!B:E,4,0),"?")))</f>
        <v>?</v>
      </c>
      <c r="H274" s="11" t="str">
        <f>IF(COUNTIFS(Tabulka2[start. č.],Tabulka2[[#This Row],[start. č.]])&gt;1,"duplicita!","ok")</f>
        <v>ok</v>
      </c>
    </row>
    <row r="275" spans="2:8" x14ac:dyDescent="0.2">
      <c r="B275" s="18"/>
      <c r="C275" s="19"/>
      <c r="D275" s="18"/>
      <c r="E275" s="19"/>
      <c r="F275" s="18"/>
      <c r="G275" s="14" t="str">
        <f>IF(ISBLANK('1. Index'!$C$13),"-",IF(Tabulka2[[#This Row],[m/ž]]="M",VLOOKUP(Tabulka2[[#This Row],[ročník]],'2. Kategorie'!B:E,3,0),IF(Tabulka2[[#This Row],[m/ž]]="Z",VLOOKUP(Tabulka2[[#This Row],[ročník]],'2. Kategorie'!B:E,4,0),"?")))</f>
        <v>?</v>
      </c>
      <c r="H275" s="11" t="str">
        <f>IF(COUNTIFS(Tabulka2[start. č.],Tabulka2[[#This Row],[start. č.]])&gt;1,"duplicita!","ok")</f>
        <v>ok</v>
      </c>
    </row>
    <row r="276" spans="2:8" x14ac:dyDescent="0.2">
      <c r="B276" s="18"/>
      <c r="C276" s="19"/>
      <c r="D276" s="18"/>
      <c r="E276" s="19"/>
      <c r="F276" s="18"/>
      <c r="G276" s="14" t="str">
        <f>IF(ISBLANK('1. Index'!$C$13),"-",IF(Tabulka2[[#This Row],[m/ž]]="M",VLOOKUP(Tabulka2[[#This Row],[ročník]],'2. Kategorie'!B:E,3,0),IF(Tabulka2[[#This Row],[m/ž]]="Z",VLOOKUP(Tabulka2[[#This Row],[ročník]],'2. Kategorie'!B:E,4,0),"?")))</f>
        <v>?</v>
      </c>
      <c r="H276" s="11" t="str">
        <f>IF(COUNTIFS(Tabulka2[start. č.],Tabulka2[[#This Row],[start. č.]])&gt;1,"duplicita!","ok")</f>
        <v>ok</v>
      </c>
    </row>
    <row r="277" spans="2:8" x14ac:dyDescent="0.2">
      <c r="B277" s="18"/>
      <c r="C277" s="19"/>
      <c r="D277" s="18"/>
      <c r="E277" s="19"/>
      <c r="F277" s="18"/>
      <c r="G277" s="14" t="str">
        <f>IF(ISBLANK('1. Index'!$C$13),"-",IF(Tabulka2[[#This Row],[m/ž]]="M",VLOOKUP(Tabulka2[[#This Row],[ročník]],'2. Kategorie'!B:E,3,0),IF(Tabulka2[[#This Row],[m/ž]]="Z",VLOOKUP(Tabulka2[[#This Row],[ročník]],'2. Kategorie'!B:E,4,0),"?")))</f>
        <v>?</v>
      </c>
      <c r="H277" s="11" t="str">
        <f>IF(COUNTIFS(Tabulka2[start. č.],Tabulka2[[#This Row],[start. č.]])&gt;1,"duplicita!","ok")</f>
        <v>ok</v>
      </c>
    </row>
    <row r="278" spans="2:8" x14ac:dyDescent="0.2">
      <c r="B278" s="18"/>
      <c r="C278" s="19"/>
      <c r="D278" s="18"/>
      <c r="E278" s="19"/>
      <c r="F278" s="18"/>
      <c r="G278" s="14" t="str">
        <f>IF(ISBLANK('1. Index'!$C$13),"-",IF(Tabulka2[[#This Row],[m/ž]]="M",VLOOKUP(Tabulka2[[#This Row],[ročník]],'2. Kategorie'!B:E,3,0),IF(Tabulka2[[#This Row],[m/ž]]="Z",VLOOKUP(Tabulka2[[#This Row],[ročník]],'2. Kategorie'!B:E,4,0),"?")))</f>
        <v>?</v>
      </c>
      <c r="H278" s="11" t="str">
        <f>IF(COUNTIFS(Tabulka2[start. č.],Tabulka2[[#This Row],[start. č.]])&gt;1,"duplicita!","ok")</f>
        <v>ok</v>
      </c>
    </row>
    <row r="279" spans="2:8" x14ac:dyDescent="0.2">
      <c r="B279" s="18"/>
      <c r="C279" s="19"/>
      <c r="D279" s="18"/>
      <c r="E279" s="19"/>
      <c r="F279" s="18"/>
      <c r="G279" s="14" t="str">
        <f>IF(ISBLANK('1. Index'!$C$13),"-",IF(Tabulka2[[#This Row],[m/ž]]="M",VLOOKUP(Tabulka2[[#This Row],[ročník]],'2. Kategorie'!B:E,3,0),IF(Tabulka2[[#This Row],[m/ž]]="Z",VLOOKUP(Tabulka2[[#This Row],[ročník]],'2. Kategorie'!B:E,4,0),"?")))</f>
        <v>?</v>
      </c>
      <c r="H279" s="11" t="str">
        <f>IF(COUNTIFS(Tabulka2[start. č.],Tabulka2[[#This Row],[start. č.]])&gt;1,"duplicita!","ok")</f>
        <v>ok</v>
      </c>
    </row>
    <row r="280" spans="2:8" x14ac:dyDescent="0.2">
      <c r="B280" s="18"/>
      <c r="C280" s="19"/>
      <c r="D280" s="18"/>
      <c r="E280" s="19"/>
      <c r="F280" s="18"/>
      <c r="G280" s="14" t="str">
        <f>IF(ISBLANK('1. Index'!$C$13),"-",IF(Tabulka2[[#This Row],[m/ž]]="M",VLOOKUP(Tabulka2[[#This Row],[ročník]],'2. Kategorie'!B:E,3,0),IF(Tabulka2[[#This Row],[m/ž]]="Z",VLOOKUP(Tabulka2[[#This Row],[ročník]],'2. Kategorie'!B:E,4,0),"?")))</f>
        <v>?</v>
      </c>
      <c r="H280" s="11" t="str">
        <f>IF(COUNTIFS(Tabulka2[start. č.],Tabulka2[[#This Row],[start. č.]])&gt;1,"duplicita!","ok")</f>
        <v>ok</v>
      </c>
    </row>
    <row r="281" spans="2:8" x14ac:dyDescent="0.2">
      <c r="B281" s="18"/>
      <c r="C281" s="19"/>
      <c r="D281" s="18"/>
      <c r="E281" s="19"/>
      <c r="F281" s="18"/>
      <c r="G281" s="14" t="str">
        <f>IF(ISBLANK('1. Index'!$C$13),"-",IF(Tabulka2[[#This Row],[m/ž]]="M",VLOOKUP(Tabulka2[[#This Row],[ročník]],'2. Kategorie'!B:E,3,0),IF(Tabulka2[[#This Row],[m/ž]]="Z",VLOOKUP(Tabulka2[[#This Row],[ročník]],'2. Kategorie'!B:E,4,0),"?")))</f>
        <v>?</v>
      </c>
      <c r="H281" s="11" t="str">
        <f>IF(COUNTIFS(Tabulka2[start. č.],Tabulka2[[#This Row],[start. č.]])&gt;1,"duplicita!","ok")</f>
        <v>ok</v>
      </c>
    </row>
    <row r="282" spans="2:8" x14ac:dyDescent="0.2">
      <c r="B282" s="18"/>
      <c r="C282" s="19"/>
      <c r="D282" s="18"/>
      <c r="E282" s="19"/>
      <c r="F282" s="18"/>
      <c r="G282" s="14" t="str">
        <f>IF(ISBLANK('1. Index'!$C$13),"-",IF(Tabulka2[[#This Row],[m/ž]]="M",VLOOKUP(Tabulka2[[#This Row],[ročník]],'2. Kategorie'!B:E,3,0),IF(Tabulka2[[#This Row],[m/ž]]="Z",VLOOKUP(Tabulka2[[#This Row],[ročník]],'2. Kategorie'!B:E,4,0),"?")))</f>
        <v>?</v>
      </c>
      <c r="H282" s="11" t="str">
        <f>IF(COUNTIFS(Tabulka2[start. č.],Tabulka2[[#This Row],[start. č.]])&gt;1,"duplicita!","ok")</f>
        <v>ok</v>
      </c>
    </row>
    <row r="283" spans="2:8" x14ac:dyDescent="0.2">
      <c r="B283" s="18"/>
      <c r="C283" s="19"/>
      <c r="D283" s="18"/>
      <c r="E283" s="19"/>
      <c r="F283" s="18"/>
      <c r="G283" s="14" t="str">
        <f>IF(ISBLANK('1. Index'!$C$13),"-",IF(Tabulka2[[#This Row],[m/ž]]="M",VLOOKUP(Tabulka2[[#This Row],[ročník]],'2. Kategorie'!B:E,3,0),IF(Tabulka2[[#This Row],[m/ž]]="Z",VLOOKUP(Tabulka2[[#This Row],[ročník]],'2. Kategorie'!B:E,4,0),"?")))</f>
        <v>?</v>
      </c>
      <c r="H283" s="11" t="str">
        <f>IF(COUNTIFS(Tabulka2[start. č.],Tabulka2[[#This Row],[start. č.]])&gt;1,"duplicita!","ok")</f>
        <v>ok</v>
      </c>
    </row>
    <row r="284" spans="2:8" x14ac:dyDescent="0.2">
      <c r="B284" s="18"/>
      <c r="C284" s="19"/>
      <c r="D284" s="18"/>
      <c r="E284" s="19"/>
      <c r="F284" s="18"/>
      <c r="G284" s="14" t="str">
        <f>IF(ISBLANK('1. Index'!$C$13),"-",IF(Tabulka2[[#This Row],[m/ž]]="M",VLOOKUP(Tabulka2[[#This Row],[ročník]],'2. Kategorie'!B:E,3,0),IF(Tabulka2[[#This Row],[m/ž]]="Z",VLOOKUP(Tabulka2[[#This Row],[ročník]],'2. Kategorie'!B:E,4,0),"?")))</f>
        <v>?</v>
      </c>
      <c r="H284" s="11" t="str">
        <f>IF(COUNTIFS(Tabulka2[start. č.],Tabulka2[[#This Row],[start. č.]])&gt;1,"duplicita!","ok")</f>
        <v>ok</v>
      </c>
    </row>
    <row r="285" spans="2:8" x14ac:dyDescent="0.2">
      <c r="B285" s="18"/>
      <c r="C285" s="19"/>
      <c r="D285" s="18"/>
      <c r="E285" s="19"/>
      <c r="F285" s="18"/>
      <c r="G285" s="14" t="str">
        <f>IF(ISBLANK('1. Index'!$C$13),"-",IF(Tabulka2[[#This Row],[m/ž]]="M",VLOOKUP(Tabulka2[[#This Row],[ročník]],'2. Kategorie'!B:E,3,0),IF(Tabulka2[[#This Row],[m/ž]]="Z",VLOOKUP(Tabulka2[[#This Row],[ročník]],'2. Kategorie'!B:E,4,0),"?")))</f>
        <v>?</v>
      </c>
      <c r="H285" s="11" t="str">
        <f>IF(COUNTIFS(Tabulka2[start. č.],Tabulka2[[#This Row],[start. č.]])&gt;1,"duplicita!","ok")</f>
        <v>ok</v>
      </c>
    </row>
    <row r="286" spans="2:8" x14ac:dyDescent="0.2">
      <c r="B286" s="18"/>
      <c r="C286" s="19"/>
      <c r="D286" s="18"/>
      <c r="E286" s="19"/>
      <c r="F286" s="18"/>
      <c r="G286" s="14" t="str">
        <f>IF(ISBLANK('1. Index'!$C$13),"-",IF(Tabulka2[[#This Row],[m/ž]]="M",VLOOKUP(Tabulka2[[#This Row],[ročník]],'2. Kategorie'!B:E,3,0),IF(Tabulka2[[#This Row],[m/ž]]="Z",VLOOKUP(Tabulka2[[#This Row],[ročník]],'2. Kategorie'!B:E,4,0),"?")))</f>
        <v>?</v>
      </c>
      <c r="H286" s="11" t="str">
        <f>IF(COUNTIFS(Tabulka2[start. č.],Tabulka2[[#This Row],[start. č.]])&gt;1,"duplicita!","ok")</f>
        <v>ok</v>
      </c>
    </row>
    <row r="287" spans="2:8" x14ac:dyDescent="0.2">
      <c r="B287" s="18"/>
      <c r="C287" s="19"/>
      <c r="D287" s="18"/>
      <c r="E287" s="19"/>
      <c r="F287" s="18"/>
      <c r="G287" s="14" t="str">
        <f>IF(ISBLANK('1. Index'!$C$13),"-",IF(Tabulka2[[#This Row],[m/ž]]="M",VLOOKUP(Tabulka2[[#This Row],[ročník]],'2. Kategorie'!B:E,3,0),IF(Tabulka2[[#This Row],[m/ž]]="Z",VLOOKUP(Tabulka2[[#This Row],[ročník]],'2. Kategorie'!B:E,4,0),"?")))</f>
        <v>?</v>
      </c>
      <c r="H287" s="11" t="str">
        <f>IF(COUNTIFS(Tabulka2[start. č.],Tabulka2[[#This Row],[start. č.]])&gt;1,"duplicita!","ok")</f>
        <v>ok</v>
      </c>
    </row>
    <row r="288" spans="2:8" x14ac:dyDescent="0.2">
      <c r="B288" s="18"/>
      <c r="C288" s="19"/>
      <c r="D288" s="18"/>
      <c r="E288" s="19"/>
      <c r="F288" s="18"/>
      <c r="G288" s="14" t="str">
        <f>IF(ISBLANK('1. Index'!$C$13),"-",IF(Tabulka2[[#This Row],[m/ž]]="M",VLOOKUP(Tabulka2[[#This Row],[ročník]],'2. Kategorie'!B:E,3,0),IF(Tabulka2[[#This Row],[m/ž]]="Z",VLOOKUP(Tabulka2[[#This Row],[ročník]],'2. Kategorie'!B:E,4,0),"?")))</f>
        <v>?</v>
      </c>
      <c r="H288" s="11" t="str">
        <f>IF(COUNTIFS(Tabulka2[start. č.],Tabulka2[[#This Row],[start. č.]])&gt;1,"duplicita!","ok")</f>
        <v>ok</v>
      </c>
    </row>
    <row r="289" spans="2:8" x14ac:dyDescent="0.2">
      <c r="B289" s="18"/>
      <c r="C289" s="19"/>
      <c r="D289" s="18"/>
      <c r="E289" s="19"/>
      <c r="F289" s="18"/>
      <c r="G289" s="14" t="str">
        <f>IF(ISBLANK('1. Index'!$C$13),"-",IF(Tabulka2[[#This Row],[m/ž]]="M",VLOOKUP(Tabulka2[[#This Row],[ročník]],'2. Kategorie'!B:E,3,0),IF(Tabulka2[[#This Row],[m/ž]]="Z",VLOOKUP(Tabulka2[[#This Row],[ročník]],'2. Kategorie'!B:E,4,0),"?")))</f>
        <v>?</v>
      </c>
      <c r="H289" s="11" t="str">
        <f>IF(COUNTIFS(Tabulka2[start. č.],Tabulka2[[#This Row],[start. č.]])&gt;1,"duplicita!","ok")</f>
        <v>ok</v>
      </c>
    </row>
    <row r="290" spans="2:8" x14ac:dyDescent="0.2">
      <c r="B290" s="18"/>
      <c r="C290" s="19"/>
      <c r="D290" s="18"/>
      <c r="E290" s="19"/>
      <c r="F290" s="18"/>
      <c r="G290" s="14" t="str">
        <f>IF(ISBLANK('1. Index'!$C$13),"-",IF(Tabulka2[[#This Row],[m/ž]]="M",VLOOKUP(Tabulka2[[#This Row],[ročník]],'2. Kategorie'!B:E,3,0),IF(Tabulka2[[#This Row],[m/ž]]="Z",VLOOKUP(Tabulka2[[#This Row],[ročník]],'2. Kategorie'!B:E,4,0),"?")))</f>
        <v>?</v>
      </c>
      <c r="H290" s="11" t="str">
        <f>IF(COUNTIFS(Tabulka2[start. č.],Tabulka2[[#This Row],[start. č.]])&gt;1,"duplicita!","ok")</f>
        <v>ok</v>
      </c>
    </row>
    <row r="291" spans="2:8" x14ac:dyDescent="0.2">
      <c r="B291" s="18"/>
      <c r="C291" s="19"/>
      <c r="D291" s="18"/>
      <c r="E291" s="19"/>
      <c r="F291" s="18"/>
      <c r="G291" s="14" t="str">
        <f>IF(ISBLANK('1. Index'!$C$13),"-",IF(Tabulka2[[#This Row],[m/ž]]="M",VLOOKUP(Tabulka2[[#This Row],[ročník]],'2. Kategorie'!B:E,3,0),IF(Tabulka2[[#This Row],[m/ž]]="Z",VLOOKUP(Tabulka2[[#This Row],[ročník]],'2. Kategorie'!B:E,4,0),"?")))</f>
        <v>?</v>
      </c>
      <c r="H291" s="11" t="str">
        <f>IF(COUNTIFS(Tabulka2[start. č.],Tabulka2[[#This Row],[start. č.]])&gt;1,"duplicita!","ok")</f>
        <v>ok</v>
      </c>
    </row>
    <row r="292" spans="2:8" x14ac:dyDescent="0.2">
      <c r="B292" s="18"/>
      <c r="C292" s="19"/>
      <c r="D292" s="18"/>
      <c r="E292" s="19"/>
      <c r="F292" s="18"/>
      <c r="G292" s="14" t="str">
        <f>IF(ISBLANK('1. Index'!$C$13),"-",IF(Tabulka2[[#This Row],[m/ž]]="M",VLOOKUP(Tabulka2[[#This Row],[ročník]],'2. Kategorie'!B:E,3,0),IF(Tabulka2[[#This Row],[m/ž]]="Z",VLOOKUP(Tabulka2[[#This Row],[ročník]],'2. Kategorie'!B:E,4,0),"?")))</f>
        <v>?</v>
      </c>
      <c r="H292" s="11" t="str">
        <f>IF(COUNTIFS(Tabulka2[start. č.],Tabulka2[[#This Row],[start. č.]])&gt;1,"duplicita!","ok")</f>
        <v>ok</v>
      </c>
    </row>
    <row r="293" spans="2:8" x14ac:dyDescent="0.2">
      <c r="B293" s="18"/>
      <c r="C293" s="19"/>
      <c r="D293" s="18"/>
      <c r="E293" s="19"/>
      <c r="F293" s="18"/>
      <c r="G293" s="14" t="str">
        <f>IF(ISBLANK('1. Index'!$C$13),"-",IF(Tabulka2[[#This Row],[m/ž]]="M",VLOOKUP(Tabulka2[[#This Row],[ročník]],'2. Kategorie'!B:E,3,0),IF(Tabulka2[[#This Row],[m/ž]]="Z",VLOOKUP(Tabulka2[[#This Row],[ročník]],'2. Kategorie'!B:E,4,0),"?")))</f>
        <v>?</v>
      </c>
      <c r="H293" s="11" t="str">
        <f>IF(COUNTIFS(Tabulka2[start. č.],Tabulka2[[#This Row],[start. č.]])&gt;1,"duplicita!","ok")</f>
        <v>ok</v>
      </c>
    </row>
    <row r="294" spans="2:8" x14ac:dyDescent="0.2">
      <c r="B294" s="18"/>
      <c r="C294" s="19"/>
      <c r="D294" s="18"/>
      <c r="E294" s="19"/>
      <c r="F294" s="18"/>
      <c r="G294" s="14" t="str">
        <f>IF(ISBLANK('1. Index'!$C$13),"-",IF(Tabulka2[[#This Row],[m/ž]]="M",VLOOKUP(Tabulka2[[#This Row],[ročník]],'2. Kategorie'!B:E,3,0),IF(Tabulka2[[#This Row],[m/ž]]="Z",VLOOKUP(Tabulka2[[#This Row],[ročník]],'2. Kategorie'!B:E,4,0),"?")))</f>
        <v>?</v>
      </c>
      <c r="H294" s="11" t="str">
        <f>IF(COUNTIFS(Tabulka2[start. č.],Tabulka2[[#This Row],[start. č.]])&gt;1,"duplicita!","ok")</f>
        <v>ok</v>
      </c>
    </row>
    <row r="295" spans="2:8" x14ac:dyDescent="0.2">
      <c r="B295" s="18"/>
      <c r="C295" s="19"/>
      <c r="D295" s="18"/>
      <c r="E295" s="19"/>
      <c r="F295" s="18"/>
      <c r="G295" s="14" t="str">
        <f>IF(ISBLANK('1. Index'!$C$13),"-",IF(Tabulka2[[#This Row],[m/ž]]="M",VLOOKUP(Tabulka2[[#This Row],[ročník]],'2. Kategorie'!B:E,3,0),IF(Tabulka2[[#This Row],[m/ž]]="Z",VLOOKUP(Tabulka2[[#This Row],[ročník]],'2. Kategorie'!B:E,4,0),"?")))</f>
        <v>?</v>
      </c>
      <c r="H295" s="11" t="str">
        <f>IF(COUNTIFS(Tabulka2[start. č.],Tabulka2[[#This Row],[start. č.]])&gt;1,"duplicita!","ok")</f>
        <v>ok</v>
      </c>
    </row>
    <row r="296" spans="2:8" x14ac:dyDescent="0.2">
      <c r="B296" s="18"/>
      <c r="C296" s="19"/>
      <c r="D296" s="18"/>
      <c r="E296" s="19"/>
      <c r="F296" s="18"/>
      <c r="G296" s="14" t="str">
        <f>IF(ISBLANK('1. Index'!$C$13),"-",IF(Tabulka2[[#This Row],[m/ž]]="M",VLOOKUP(Tabulka2[[#This Row],[ročník]],'2. Kategorie'!B:E,3,0),IF(Tabulka2[[#This Row],[m/ž]]="Z",VLOOKUP(Tabulka2[[#This Row],[ročník]],'2. Kategorie'!B:E,4,0),"?")))</f>
        <v>?</v>
      </c>
      <c r="H296" s="11" t="str">
        <f>IF(COUNTIFS(Tabulka2[start. č.],Tabulka2[[#This Row],[start. č.]])&gt;1,"duplicita!","ok")</f>
        <v>ok</v>
      </c>
    </row>
    <row r="297" spans="2:8" x14ac:dyDescent="0.2">
      <c r="B297" s="18"/>
      <c r="C297" s="19"/>
      <c r="D297" s="18"/>
      <c r="E297" s="19"/>
      <c r="F297" s="18"/>
      <c r="G297" s="14" t="str">
        <f>IF(ISBLANK('1. Index'!$C$13),"-",IF(Tabulka2[[#This Row],[m/ž]]="M",VLOOKUP(Tabulka2[[#This Row],[ročník]],'2. Kategorie'!B:E,3,0),IF(Tabulka2[[#This Row],[m/ž]]="Z",VLOOKUP(Tabulka2[[#This Row],[ročník]],'2. Kategorie'!B:E,4,0),"?")))</f>
        <v>?</v>
      </c>
      <c r="H297" s="11" t="str">
        <f>IF(COUNTIFS(Tabulka2[start. č.],Tabulka2[[#This Row],[start. č.]])&gt;1,"duplicita!","ok")</f>
        <v>ok</v>
      </c>
    </row>
    <row r="298" spans="2:8" x14ac:dyDescent="0.2">
      <c r="B298" s="18"/>
      <c r="C298" s="19"/>
      <c r="D298" s="18"/>
      <c r="E298" s="19"/>
      <c r="F298" s="18"/>
      <c r="G298" s="14" t="str">
        <f>IF(ISBLANK('1. Index'!$C$13),"-",IF(Tabulka2[[#This Row],[m/ž]]="M",VLOOKUP(Tabulka2[[#This Row],[ročník]],'2. Kategorie'!B:E,3,0),IF(Tabulka2[[#This Row],[m/ž]]="Z",VLOOKUP(Tabulka2[[#This Row],[ročník]],'2. Kategorie'!B:E,4,0),"?")))</f>
        <v>?</v>
      </c>
      <c r="H298" s="11" t="str">
        <f>IF(COUNTIFS(Tabulka2[start. č.],Tabulka2[[#This Row],[start. č.]])&gt;1,"duplicita!","ok")</f>
        <v>ok</v>
      </c>
    </row>
    <row r="299" spans="2:8" x14ac:dyDescent="0.2">
      <c r="B299" s="18"/>
      <c r="C299" s="19"/>
      <c r="D299" s="18"/>
      <c r="E299" s="19"/>
      <c r="F299" s="18"/>
      <c r="G299" s="14" t="str">
        <f>IF(ISBLANK('1. Index'!$C$13),"-",IF(Tabulka2[[#This Row],[m/ž]]="M",VLOOKUP(Tabulka2[[#This Row],[ročník]],'2. Kategorie'!B:E,3,0),IF(Tabulka2[[#This Row],[m/ž]]="Z",VLOOKUP(Tabulka2[[#This Row],[ročník]],'2. Kategorie'!B:E,4,0),"?")))</f>
        <v>?</v>
      </c>
      <c r="H299" s="11" t="str">
        <f>IF(COUNTIFS(Tabulka2[start. č.],Tabulka2[[#This Row],[start. č.]])&gt;1,"duplicita!","ok")</f>
        <v>ok</v>
      </c>
    </row>
    <row r="300" spans="2:8" x14ac:dyDescent="0.2">
      <c r="B300" s="18"/>
      <c r="C300" s="19"/>
      <c r="D300" s="18"/>
      <c r="E300" s="19"/>
      <c r="F300" s="18"/>
      <c r="G300" s="14" t="str">
        <f>IF(ISBLANK('1. Index'!$C$13),"-",IF(Tabulka2[[#This Row],[m/ž]]="M",VLOOKUP(Tabulka2[[#This Row],[ročník]],'2. Kategorie'!B:E,3,0),IF(Tabulka2[[#This Row],[m/ž]]="Z",VLOOKUP(Tabulka2[[#This Row],[ročník]],'2. Kategorie'!B:E,4,0),"?")))</f>
        <v>?</v>
      </c>
      <c r="H300" s="11" t="str">
        <f>IF(COUNTIFS(Tabulka2[start. č.],Tabulka2[[#This Row],[start. č.]])&gt;1,"duplicita!","ok")</f>
        <v>ok</v>
      </c>
    </row>
    <row r="301" spans="2:8" x14ac:dyDescent="0.2">
      <c r="B301" s="18"/>
      <c r="C301" s="19"/>
      <c r="D301" s="18"/>
      <c r="E301" s="19"/>
      <c r="F301" s="18"/>
      <c r="G301" s="14" t="str">
        <f>IF(ISBLANK('1. Index'!$C$13),"-",IF(Tabulka2[[#This Row],[m/ž]]="M",VLOOKUP(Tabulka2[[#This Row],[ročník]],'2. Kategorie'!B:E,3,0),IF(Tabulka2[[#This Row],[m/ž]]="Z",VLOOKUP(Tabulka2[[#This Row],[ročník]],'2. Kategorie'!B:E,4,0),"?")))</f>
        <v>?</v>
      </c>
      <c r="H301" s="11" t="str">
        <f>IF(COUNTIFS(Tabulka2[start. č.],Tabulka2[[#This Row],[start. č.]])&gt;1,"duplicita!","ok")</f>
        <v>ok</v>
      </c>
    </row>
    <row r="302" spans="2:8" x14ac:dyDescent="0.2">
      <c r="B302" s="18"/>
      <c r="C302" s="19"/>
      <c r="D302" s="18"/>
      <c r="E302" s="19"/>
      <c r="F302" s="18"/>
      <c r="G302" s="14" t="str">
        <f>IF(ISBLANK('1. Index'!$C$13),"-",IF(Tabulka2[[#This Row],[m/ž]]="M",VLOOKUP(Tabulka2[[#This Row],[ročník]],'2. Kategorie'!B:E,3,0),IF(Tabulka2[[#This Row],[m/ž]]="Z",VLOOKUP(Tabulka2[[#This Row],[ročník]],'2. Kategorie'!B:E,4,0),"?")))</f>
        <v>?</v>
      </c>
      <c r="H302" s="11" t="str">
        <f>IF(COUNTIFS(Tabulka2[start. č.],Tabulka2[[#This Row],[start. č.]])&gt;1,"duplicita!","ok")</f>
        <v>ok</v>
      </c>
    </row>
    <row r="303" spans="2:8" x14ac:dyDescent="0.2">
      <c r="B303" s="18"/>
      <c r="C303" s="19"/>
      <c r="D303" s="18"/>
      <c r="E303" s="19"/>
      <c r="F303" s="18"/>
      <c r="G303" s="14" t="str">
        <f>IF(ISBLANK('1. Index'!$C$13),"-",IF(Tabulka2[[#This Row],[m/ž]]="M",VLOOKUP(Tabulka2[[#This Row],[ročník]],'2. Kategorie'!B:E,3,0),IF(Tabulka2[[#This Row],[m/ž]]="Z",VLOOKUP(Tabulka2[[#This Row],[ročník]],'2. Kategorie'!B:E,4,0),"?")))</f>
        <v>?</v>
      </c>
      <c r="H303" s="11" t="str">
        <f>IF(COUNTIFS(Tabulka2[start. č.],Tabulka2[[#This Row],[start. č.]])&gt;1,"duplicita!","ok")</f>
        <v>ok</v>
      </c>
    </row>
    <row r="304" spans="2:8" x14ac:dyDescent="0.2">
      <c r="B304" s="18"/>
      <c r="C304" s="19"/>
      <c r="D304" s="18"/>
      <c r="E304" s="19"/>
      <c r="F304" s="18"/>
      <c r="G304" s="14" t="str">
        <f>IF(ISBLANK('1. Index'!$C$13),"-",IF(Tabulka2[[#This Row],[m/ž]]="M",VLOOKUP(Tabulka2[[#This Row],[ročník]],'2. Kategorie'!B:E,3,0),IF(Tabulka2[[#This Row],[m/ž]]="Z",VLOOKUP(Tabulka2[[#This Row],[ročník]],'2. Kategorie'!B:E,4,0),"?")))</f>
        <v>?</v>
      </c>
      <c r="H304" s="11" t="str">
        <f>IF(COUNTIFS(Tabulka2[start. č.],Tabulka2[[#This Row],[start. č.]])&gt;1,"duplicita!","ok")</f>
        <v>ok</v>
      </c>
    </row>
    <row r="305" spans="2:8" x14ac:dyDescent="0.2">
      <c r="B305" s="18"/>
      <c r="C305" s="19"/>
      <c r="D305" s="18"/>
      <c r="E305" s="19"/>
      <c r="F305" s="18"/>
      <c r="G305" s="14" t="str">
        <f>IF(ISBLANK('1. Index'!$C$13),"-",IF(Tabulka2[[#This Row],[m/ž]]="M",VLOOKUP(Tabulka2[[#This Row],[ročník]],'2. Kategorie'!B:E,3,0),IF(Tabulka2[[#This Row],[m/ž]]="Z",VLOOKUP(Tabulka2[[#This Row],[ročník]],'2. Kategorie'!B:E,4,0),"?")))</f>
        <v>?</v>
      </c>
      <c r="H305" s="11" t="str">
        <f>IF(COUNTIFS(Tabulka2[start. č.],Tabulka2[[#This Row],[start. č.]])&gt;1,"duplicita!","ok")</f>
        <v>ok</v>
      </c>
    </row>
    <row r="306" spans="2:8" x14ac:dyDescent="0.2">
      <c r="B306" s="18"/>
      <c r="C306" s="19"/>
      <c r="D306" s="18"/>
      <c r="E306" s="19"/>
      <c r="F306" s="18"/>
      <c r="G306" s="14" t="str">
        <f>IF(ISBLANK('1. Index'!$C$13),"-",IF(Tabulka2[[#This Row],[m/ž]]="M",VLOOKUP(Tabulka2[[#This Row],[ročník]],'2. Kategorie'!B:E,3,0),IF(Tabulka2[[#This Row],[m/ž]]="Z",VLOOKUP(Tabulka2[[#This Row],[ročník]],'2. Kategorie'!B:E,4,0),"?")))</f>
        <v>?</v>
      </c>
      <c r="H306" s="11" t="str">
        <f>IF(COUNTIFS(Tabulka2[start. č.],Tabulka2[[#This Row],[start. č.]])&gt;1,"duplicita!","ok")</f>
        <v>ok</v>
      </c>
    </row>
    <row r="307" spans="2:8" x14ac:dyDescent="0.2">
      <c r="B307" s="18"/>
      <c r="C307" s="19"/>
      <c r="D307" s="18"/>
      <c r="E307" s="19"/>
      <c r="F307" s="18"/>
      <c r="G307" s="14" t="str">
        <f>IF(ISBLANK('1. Index'!$C$13),"-",IF(Tabulka2[[#This Row],[m/ž]]="M",VLOOKUP(Tabulka2[[#This Row],[ročník]],'2. Kategorie'!B:E,3,0),IF(Tabulka2[[#This Row],[m/ž]]="Z",VLOOKUP(Tabulka2[[#This Row],[ročník]],'2. Kategorie'!B:E,4,0),"?")))</f>
        <v>?</v>
      </c>
      <c r="H307" s="11" t="str">
        <f>IF(COUNTIFS(Tabulka2[start. č.],Tabulka2[[#This Row],[start. č.]])&gt;1,"duplicita!","ok")</f>
        <v>ok</v>
      </c>
    </row>
    <row r="308" spans="2:8" x14ac:dyDescent="0.2">
      <c r="B308" s="18"/>
      <c r="C308" s="19"/>
      <c r="D308" s="18"/>
      <c r="E308" s="19"/>
      <c r="F308" s="18"/>
      <c r="G308" s="14" t="str">
        <f>IF(ISBLANK('1. Index'!$C$13),"-",IF(Tabulka2[[#This Row],[m/ž]]="M",VLOOKUP(Tabulka2[[#This Row],[ročník]],'2. Kategorie'!B:E,3,0),IF(Tabulka2[[#This Row],[m/ž]]="Z",VLOOKUP(Tabulka2[[#This Row],[ročník]],'2. Kategorie'!B:E,4,0),"?")))</f>
        <v>?</v>
      </c>
      <c r="H308" s="11" t="str">
        <f>IF(COUNTIFS(Tabulka2[start. č.],Tabulka2[[#This Row],[start. č.]])&gt;1,"duplicita!","ok")</f>
        <v>ok</v>
      </c>
    </row>
    <row r="309" spans="2:8" x14ac:dyDescent="0.2">
      <c r="B309" s="18"/>
      <c r="C309" s="19"/>
      <c r="D309" s="18"/>
      <c r="E309" s="19"/>
      <c r="F309" s="18"/>
      <c r="G309" s="15" t="str">
        <f>IF(ISBLANK('1. Index'!$C$13),"-",IF(Tabulka2[[#This Row],[m/ž]]="M",VLOOKUP(Tabulka2[[#This Row],[ročník]],'2. Kategorie'!B:E,3,0),IF(Tabulka2[[#This Row],[m/ž]]="Z",VLOOKUP(Tabulka2[[#This Row],[ročník]],'2. Kategorie'!B:E,4,0),"?")))</f>
        <v>?</v>
      </c>
      <c r="H309" s="12" t="str">
        <f>IF(COUNTIFS(Tabulka2[start. č.],Tabulka2[[#This Row],[start. č.]])&gt;1,"duplicita!","ok")</f>
        <v>ok</v>
      </c>
    </row>
  </sheetData>
  <sheetProtection password="C7B2" sheet="1" objects="1" scenarios="1" selectLockedCells="1" autoFilter="0"/>
  <conditionalFormatting sqref="B10:F309">
    <cfRule type="notContainsBlanks" dxfId="31" priority="1">
      <formula>LEN(TRIM(B10))&gt;0</formula>
    </cfRule>
    <cfRule type="containsBlanks" dxfId="30" priority="2">
      <formula>LEN(TRIM(B10))=0</formula>
    </cfRule>
  </conditionalFormatting>
  <conditionalFormatting sqref="H10:H309">
    <cfRule type="beginsWith" dxfId="29" priority="3" operator="beginsWith" text="ok">
      <formula>LEFT(H10,LEN("ok"))="ok"</formula>
    </cfRule>
  </conditionalFormatting>
  <dataValidations count="2">
    <dataValidation type="whole" allowBlank="1" showInputMessage="1" showErrorMessage="1" errorTitle="Chybně zadaný ročník" error="Zadej rok narození, např. 1970._x000a__x000a_Rok narození nesmí být v budoucnosti!" sqref="D10:D309" xr:uid="{00000000-0002-0000-0300-000000000000}">
      <formula1>1900</formula1>
      <formula2>YEAR(TODAY())</formula2>
    </dataValidation>
    <dataValidation type="list" allowBlank="1" showInputMessage="1" showErrorMessage="1" errorTitle="Zadej pohlaví" error="Povolené hodnoty jsou pouze:_x000a_M pro muže a _x000a_Z pro ženy" sqref="F10:F309" xr:uid="{00000000-0002-0000-0300-000001000000}">
      <formula1>"M,Z"</formula1>
    </dataValidation>
  </dataValidations>
  <pageMargins left="0.39370078740157483" right="0.39370078740157483" top="0" bottom="0.39370078740157483" header="0.31496062992125984" footer="0.31496062992125984"/>
  <pageSetup paperSize="9" orientation="portrait" r:id="rId1"/>
  <pictur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309"/>
  <sheetViews>
    <sheetView showGridLines="0" tabSelected="1" workbookViewId="0">
      <selection activeCell="M65" sqref="M65"/>
    </sheetView>
  </sheetViews>
  <sheetFormatPr defaultColWidth="9.140625" defaultRowHeight="12.75" x14ac:dyDescent="0.2"/>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8" width="4" style="2" bestFit="1" customWidth="1"/>
    <col min="9" max="9" width="4.42578125"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x14ac:dyDescent="0.25">
      <c r="B2" s="3" t="s">
        <v>66</v>
      </c>
      <c r="D2" s="2"/>
      <c r="F2" s="2"/>
      <c r="L2" s="1"/>
      <c r="M2" s="7" t="str">
        <f>IF(ISBLANK('1. Index'!C10),"-",'1. Index'!C10)</f>
        <v xml:space="preserve">Běh na Kleť </v>
      </c>
    </row>
    <row r="3" spans="2:14" ht="15" customHeight="1" x14ac:dyDescent="0.25">
      <c r="B3" s="2"/>
      <c r="D3" s="2"/>
      <c r="F3" s="2"/>
      <c r="L3" s="57">
        <f>IF(ISBLANK('1. Index'!C13),"-",'1. Index'!C13)</f>
        <v>45402</v>
      </c>
      <c r="M3" s="57"/>
    </row>
    <row r="4" spans="2:14" x14ac:dyDescent="0.2">
      <c r="B4" s="23" t="s">
        <v>37</v>
      </c>
    </row>
    <row r="5" spans="2:14" x14ac:dyDescent="0.2">
      <c r="B5" s="1" t="s">
        <v>76</v>
      </c>
    </row>
    <row r="6" spans="2:14" x14ac:dyDescent="0.2">
      <c r="B6" s="1" t="s">
        <v>77</v>
      </c>
    </row>
    <row r="9" spans="2:14" x14ac:dyDescent="0.2">
      <c r="B9" s="1" t="s">
        <v>13</v>
      </c>
      <c r="C9" s="2" t="s">
        <v>0</v>
      </c>
      <c r="D9" s="1" t="s">
        <v>14</v>
      </c>
      <c r="E9" s="2" t="s">
        <v>3</v>
      </c>
      <c r="F9" s="1" t="s">
        <v>1</v>
      </c>
      <c r="G9" s="2" t="s">
        <v>2</v>
      </c>
      <c r="H9" s="2" t="s">
        <v>15</v>
      </c>
      <c r="I9" s="2" t="s">
        <v>16</v>
      </c>
      <c r="J9" s="2" t="s">
        <v>17</v>
      </c>
      <c r="K9" s="40" t="s">
        <v>18</v>
      </c>
      <c r="L9" s="2" t="s">
        <v>5</v>
      </c>
      <c r="M9" s="2" t="s">
        <v>75</v>
      </c>
      <c r="N9" s="53" t="s">
        <v>90</v>
      </c>
    </row>
    <row r="10" spans="2:14" x14ac:dyDescent="0.2">
      <c r="B10" s="41">
        <v>1</v>
      </c>
      <c r="C10" s="42">
        <v>234</v>
      </c>
      <c r="D10" s="20" t="str">
        <f>IF(ISBLANK(Tabulka4[[#This Row],[start. č.]]),"-",IF(ISERROR(VLOOKUP(Tabulka4[[#This Row],[start. č.]],'3. REGISTRACE'!B:F,2,0)),"start. č. nebylo registrováno!",VLOOKUP(Tabulka4[[#This Row],[start. č.]],'3. REGISTRACE'!B:F,2,0)))</f>
        <v>Macoun Jan</v>
      </c>
      <c r="E10" s="17">
        <f>IF(ISBLANK(Tabulka4[[#This Row],[start. č.]]),"-",IF(ISERROR(VLOOKUP(Tabulka4[[#This Row],[start. č.]],'3. REGISTRACE'!B:F,3,0)),"-",VLOOKUP(Tabulka4[[#This Row],[start. č.]],'3. REGISTRACE'!B:F,3,0)))</f>
        <v>1992</v>
      </c>
      <c r="F10" s="43" t="str">
        <f>IF(ISBLANK(Tabulka4[[#This Row],[start. č.]]),"-",IF(Tabulka4[[#This Row],[příjmení a jméno]]="start. č. nebylo registrováno!","-",IF(VLOOKUP(Tabulka4[[#This Row],[start. č.]],'3. REGISTRACE'!B:F,4,0)=0,"-",VLOOKUP(Tabulka4[[#This Row],[start. č.]],'3. REGISTRACE'!B:F,4,0))))</f>
        <v>Sokol ČB</v>
      </c>
      <c r="G10" s="17" t="str">
        <f>IF(ISBLANK(Tabulka4[[#This Row],[start. č.]]),"-",IF(Tabulka4[[#This Row],[příjmení a jméno]]="start. č. nebylo registrováno!","-",IF(VLOOKUP(Tabulka4[[#This Row],[start. č.]],'3. REGISTRACE'!B:F,5,0)=0,"-",VLOOKUP(Tabulka4[[#This Row],[start. č.]],'3. REGISTRACE'!B:F,5,0))))</f>
        <v>M</v>
      </c>
      <c r="H10" s="47">
        <v>0</v>
      </c>
      <c r="I10" s="44">
        <v>31</v>
      </c>
      <c r="J10" s="48">
        <v>15</v>
      </c>
      <c r="K10" s="39">
        <f>TIME(Tabulka4[[#This Row],[hod]],Tabulka4[[#This Row],[min]],Tabulka4[[#This Row],[sek]])</f>
        <v>2.1701388888888888E-2</v>
      </c>
      <c r="L10" s="17" t="str">
        <f>IF(ISBLANK(Tabulka4[[#This Row],[start. č.]]),"-",IF(Tabulka4[[#This Row],[příjmení a jméno]]="start. č. nebylo registrováno!","-",IF(VLOOKUP(Tabulka4[[#This Row],[start. č.]],'3. REGISTRACE'!B:G,6,0)=0,"-",VLOOKUP(Tabulka4[[#This Row],[start. č.]],'3. REGISTRACE'!B:G,6,0))))</f>
        <v>19-39</v>
      </c>
      <c r="M10" s="41">
        <f>IF(Tabulka4[[#This Row],[kategorie]]="-","-",COUNTIFS(G$10:G10,Tabulka4[[#This Row],[m/ž]],L$10:L10,Tabulka4[[#This Row],[kategorie]]))</f>
        <v>1</v>
      </c>
      <c r="N10" s="54" t="str">
        <f>IF(AND(ISBLANK(H10),ISBLANK(I10),ISBLANK(J10)),"-",IF(K10&gt;=MAX(K$10:K10),"ok","chyba!!!"))</f>
        <v>ok</v>
      </c>
    </row>
    <row r="11" spans="2:14" x14ac:dyDescent="0.2">
      <c r="B11" s="41">
        <v>2</v>
      </c>
      <c r="C11" s="42">
        <v>208</v>
      </c>
      <c r="D11" s="20" t="str">
        <f>IF(ISBLANK(Tabulka4[[#This Row],[start. č.]]),"-",IF(ISERROR(VLOOKUP(Tabulka4[[#This Row],[start. č.]],'3. REGISTRACE'!B:F,2,0)),"start. č. nebylo registrováno!",VLOOKUP(Tabulka4[[#This Row],[start. č.]],'3. REGISTRACE'!B:F,2,0)))</f>
        <v>Bláha Jan</v>
      </c>
      <c r="E11" s="17">
        <f>IF(ISBLANK(Tabulka4[[#This Row],[start. č.]]),"-",IF(ISERROR(VLOOKUP(Tabulka4[[#This Row],[start. č.]],'3. REGISTRACE'!B:F,3,0)),"-",VLOOKUP(Tabulka4[[#This Row],[start. č.]],'3. REGISTRACE'!B:F,3,0)))</f>
        <v>1971</v>
      </c>
      <c r="F11" s="43" t="str">
        <f>IF(ISBLANK(Tabulka4[[#This Row],[start. č.]]),"-",IF(Tabulka4[[#This Row],[příjmení a jméno]]="start. č. nebylo registrováno!","-",IF(VLOOKUP(Tabulka4[[#This Row],[start. č.]],'3. REGISTRACE'!B:F,4,0)=0,"-",VLOOKUP(Tabulka4[[#This Row],[start. č.]],'3. REGISTRACE'!B:F,4,0))))</f>
        <v>AK Krioměříž</v>
      </c>
      <c r="G11" s="17" t="str">
        <f>IF(ISBLANK(Tabulka4[[#This Row],[start. č.]]),"-",IF(Tabulka4[[#This Row],[příjmení a jméno]]="start. č. nebylo registrováno!","-",IF(VLOOKUP(Tabulka4[[#This Row],[start. č.]],'3. REGISTRACE'!B:F,5,0)=0,"-",VLOOKUP(Tabulka4[[#This Row],[start. č.]],'3. REGISTRACE'!B:F,5,0))))</f>
        <v>M</v>
      </c>
      <c r="H11" s="49">
        <v>0</v>
      </c>
      <c r="I11" s="45">
        <v>34</v>
      </c>
      <c r="J11" s="50">
        <v>33</v>
      </c>
      <c r="K11" s="39">
        <f>TIME(Tabulka4[[#This Row],[hod]],Tabulka4[[#This Row],[min]],Tabulka4[[#This Row],[sek]])</f>
        <v>2.3993055555555556E-2</v>
      </c>
      <c r="L11" s="17" t="str">
        <f>IF(ISBLANK(Tabulka4[[#This Row],[start. č.]]),"-",IF(Tabulka4[[#This Row],[příjmení a jméno]]="start. č. nebylo registrováno!","-",IF(VLOOKUP(Tabulka4[[#This Row],[start. č.]],'3. REGISTRACE'!B:G,6,0)=0,"-",VLOOKUP(Tabulka4[[#This Row],[start. č.]],'3. REGISTRACE'!B:G,6,0))))</f>
        <v>50-59</v>
      </c>
      <c r="M11" s="41">
        <f>IF(Tabulka4[[#This Row],[kategorie]]="-","-",COUNTIFS(G$10:G11,Tabulka4[[#This Row],[m/ž]],L$10:L11,Tabulka4[[#This Row],[kategorie]]))</f>
        <v>1</v>
      </c>
      <c r="N11" s="54" t="str">
        <f>IF(AND(ISBLANK(H11),ISBLANK(I11),ISBLANK(J11)),"-",IF(K11&gt;=MAX(K$10:K11),"ok","chyba!!!"))</f>
        <v>ok</v>
      </c>
    </row>
    <row r="12" spans="2:14" x14ac:dyDescent="0.2">
      <c r="B12" s="41">
        <v>3</v>
      </c>
      <c r="C12" s="42">
        <v>202</v>
      </c>
      <c r="D12" s="20" t="str">
        <f>IF(ISBLANK(Tabulka4[[#This Row],[start. č.]]),"-",IF(ISERROR(VLOOKUP(Tabulka4[[#This Row],[start. č.]],'3. REGISTRACE'!B:F,2,0)),"start. č. nebylo registrováno!",VLOOKUP(Tabulka4[[#This Row],[start. č.]],'3. REGISTRACE'!B:F,2,0)))</f>
        <v>Nevoral Jiří</v>
      </c>
      <c r="E12" s="17">
        <f>IF(ISBLANK(Tabulka4[[#This Row],[start. č.]]),"-",IF(ISERROR(VLOOKUP(Tabulka4[[#This Row],[start. č.]],'3. REGISTRACE'!B:F,3,0)),"-",VLOOKUP(Tabulka4[[#This Row],[start. č.]],'3. REGISTRACE'!B:F,3,0)))</f>
        <v>1983</v>
      </c>
      <c r="F12" s="43" t="str">
        <f>IF(ISBLANK(Tabulka4[[#This Row],[start. č.]]),"-",IF(Tabulka4[[#This Row],[příjmení a jméno]]="start. č. nebylo registrováno!","-",IF(VLOOKUP(Tabulka4[[#This Row],[start. č.]],'3. REGISTRACE'!B:F,4,0)=0,"-",VLOOKUP(Tabulka4[[#This Row],[start. č.]],'3. REGISTRACE'!B:F,4,0))))</f>
        <v>Ždárský postrach</v>
      </c>
      <c r="G12" s="17" t="str">
        <f>IF(ISBLANK(Tabulka4[[#This Row],[start. č.]]),"-",IF(Tabulka4[[#This Row],[příjmení a jméno]]="start. č. nebylo registrováno!","-",IF(VLOOKUP(Tabulka4[[#This Row],[start. č.]],'3. REGISTRACE'!B:F,5,0)=0,"-",VLOOKUP(Tabulka4[[#This Row],[start. č.]],'3. REGISTRACE'!B:F,5,0))))</f>
        <v>M</v>
      </c>
      <c r="H12" s="49">
        <v>0</v>
      </c>
      <c r="I12" s="45">
        <v>35</v>
      </c>
      <c r="J12" s="50">
        <v>7</v>
      </c>
      <c r="K12" s="39">
        <f>TIME(Tabulka4[[#This Row],[hod]],Tabulka4[[#This Row],[min]],Tabulka4[[#This Row],[sek]])</f>
        <v>2.4386574074074074E-2</v>
      </c>
      <c r="L12" s="17" t="str">
        <f>IF(ISBLANK(Tabulka4[[#This Row],[start. č.]]),"-",IF(Tabulka4[[#This Row],[příjmení a jméno]]="start. č. nebylo registrováno!","-",IF(VLOOKUP(Tabulka4[[#This Row],[start. č.]],'3. REGISTRACE'!B:G,6,0)=0,"-",VLOOKUP(Tabulka4[[#This Row],[start. č.]],'3. REGISTRACE'!B:G,6,0))))</f>
        <v>40-49</v>
      </c>
      <c r="M12" s="41">
        <f>IF(Tabulka4[[#This Row],[kategorie]]="-","-",COUNTIFS(G$10:G12,Tabulka4[[#This Row],[m/ž]],L$10:L12,Tabulka4[[#This Row],[kategorie]]))</f>
        <v>1</v>
      </c>
      <c r="N12" s="54" t="str">
        <f>IF(AND(ISBLANK(H12),ISBLANK(I12),ISBLANK(J12)),"-",IF(K12&gt;=MAX(K$10:K12),"ok","chyba!!!"))</f>
        <v>ok</v>
      </c>
    </row>
    <row r="13" spans="2:14" x14ac:dyDescent="0.2">
      <c r="B13" s="41">
        <v>4</v>
      </c>
      <c r="C13" s="42">
        <v>222</v>
      </c>
      <c r="D13" s="20" t="str">
        <f>IF(ISBLANK(Tabulka4[[#This Row],[start. č.]]),"-",IF(ISERROR(VLOOKUP(Tabulka4[[#This Row],[start. č.]],'3. REGISTRACE'!B:F,2,0)),"start. č. nebylo registrováno!",VLOOKUP(Tabulka4[[#This Row],[start. č.]],'3. REGISTRACE'!B:F,2,0)))</f>
        <v>Gregor Jan</v>
      </c>
      <c r="E13" s="17">
        <f>IF(ISBLANK(Tabulka4[[#This Row],[start. č.]]),"-",IF(ISERROR(VLOOKUP(Tabulka4[[#This Row],[start. č.]],'3. REGISTRACE'!B:F,3,0)),"-",VLOOKUP(Tabulka4[[#This Row],[start. č.]],'3. REGISTRACE'!B:F,3,0)))</f>
        <v>1979</v>
      </c>
      <c r="F13" s="43" t="str">
        <f>IF(ISBLANK(Tabulka4[[#This Row],[start. č.]]),"-",IF(Tabulka4[[#This Row],[příjmení a jméno]]="start. č. nebylo registrováno!","-",IF(VLOOKUP(Tabulka4[[#This Row],[start. č.]],'3. REGISTRACE'!B:F,4,0)=0,"-",VLOOKUP(Tabulka4[[#This Row],[start. č.]],'3. REGISTRACE'!B:F,4,0))))</f>
        <v>ČB</v>
      </c>
      <c r="G13" s="17" t="str">
        <f>IF(ISBLANK(Tabulka4[[#This Row],[start. č.]]),"-",IF(Tabulka4[[#This Row],[příjmení a jméno]]="start. č. nebylo registrováno!","-",IF(VLOOKUP(Tabulka4[[#This Row],[start. č.]],'3. REGISTRACE'!B:F,5,0)=0,"-",VLOOKUP(Tabulka4[[#This Row],[start. č.]],'3. REGISTRACE'!B:F,5,0))))</f>
        <v>M</v>
      </c>
      <c r="H13" s="49">
        <v>0</v>
      </c>
      <c r="I13" s="45">
        <v>36</v>
      </c>
      <c r="J13" s="50">
        <v>3</v>
      </c>
      <c r="K13" s="39">
        <f>TIME(Tabulka4[[#This Row],[hod]],Tabulka4[[#This Row],[min]],Tabulka4[[#This Row],[sek]])</f>
        <v>2.5034722222222222E-2</v>
      </c>
      <c r="L13" s="17" t="str">
        <f>IF(ISBLANK(Tabulka4[[#This Row],[start. č.]]),"-",IF(Tabulka4[[#This Row],[příjmení a jméno]]="start. č. nebylo registrováno!","-",IF(VLOOKUP(Tabulka4[[#This Row],[start. č.]],'3. REGISTRACE'!B:G,6,0)=0,"-",VLOOKUP(Tabulka4[[#This Row],[start. č.]],'3. REGISTRACE'!B:G,6,0))))</f>
        <v>40-49</v>
      </c>
      <c r="M13" s="41">
        <f>IF(Tabulka4[[#This Row],[kategorie]]="-","-",COUNTIFS(G$10:G13,Tabulka4[[#This Row],[m/ž]],L$10:L13,Tabulka4[[#This Row],[kategorie]]))</f>
        <v>2</v>
      </c>
      <c r="N13" s="54" t="str">
        <f>IF(AND(ISBLANK(H13),ISBLANK(I13),ISBLANK(J13)),"-",IF(K13&gt;=MAX(K$10:K13),"ok","chyba!!!"))</f>
        <v>ok</v>
      </c>
    </row>
    <row r="14" spans="2:14" x14ac:dyDescent="0.2">
      <c r="B14" s="41">
        <v>5</v>
      </c>
      <c r="C14" s="42">
        <v>230</v>
      </c>
      <c r="D14" s="20" t="str">
        <f>IF(ISBLANK(Tabulka4[[#This Row],[start. č.]]),"-",IF(ISERROR(VLOOKUP(Tabulka4[[#This Row],[start. č.]],'3. REGISTRACE'!B:F,2,0)),"start. č. nebylo registrováno!",VLOOKUP(Tabulka4[[#This Row],[start. č.]],'3. REGISTRACE'!B:F,2,0)))</f>
        <v>Kadoch Michal</v>
      </c>
      <c r="E14" s="17">
        <f>IF(ISBLANK(Tabulka4[[#This Row],[start. č.]]),"-",IF(ISERROR(VLOOKUP(Tabulka4[[#This Row],[start. č.]],'3. REGISTRACE'!B:F,3,0)),"-",VLOOKUP(Tabulka4[[#This Row],[start. č.]],'3. REGISTRACE'!B:F,3,0)))</f>
        <v>1987</v>
      </c>
      <c r="F14" s="43" t="str">
        <f>IF(ISBLANK(Tabulka4[[#This Row],[start. č.]]),"-",IF(Tabulka4[[#This Row],[příjmení a jméno]]="start. č. nebylo registrováno!","-",IF(VLOOKUP(Tabulka4[[#This Row],[start. č.]],'3. REGISTRACE'!B:F,4,0)=0,"-",VLOOKUP(Tabulka4[[#This Row],[start. č.]],'3. REGISTRACE'!B:F,4,0))))</f>
        <v>SKI Klub Strakonice</v>
      </c>
      <c r="G14" s="17" t="str">
        <f>IF(ISBLANK(Tabulka4[[#This Row],[start. č.]]),"-",IF(Tabulka4[[#This Row],[příjmení a jméno]]="start. č. nebylo registrováno!","-",IF(VLOOKUP(Tabulka4[[#This Row],[start. č.]],'3. REGISTRACE'!B:F,5,0)=0,"-",VLOOKUP(Tabulka4[[#This Row],[start. č.]],'3. REGISTRACE'!B:F,5,0))))</f>
        <v>M</v>
      </c>
      <c r="H14" s="49">
        <v>0</v>
      </c>
      <c r="I14" s="45">
        <v>36</v>
      </c>
      <c r="J14" s="50">
        <v>35</v>
      </c>
      <c r="K14" s="39">
        <f>TIME(Tabulka4[[#This Row],[hod]],Tabulka4[[#This Row],[min]],Tabulka4[[#This Row],[sek]])</f>
        <v>2.5405092592592594E-2</v>
      </c>
      <c r="L14" s="17" t="str">
        <f>IF(ISBLANK(Tabulka4[[#This Row],[start. č.]]),"-",IF(Tabulka4[[#This Row],[příjmení a jméno]]="start. č. nebylo registrováno!","-",IF(VLOOKUP(Tabulka4[[#This Row],[start. č.]],'3. REGISTRACE'!B:G,6,0)=0,"-",VLOOKUP(Tabulka4[[#This Row],[start. č.]],'3. REGISTRACE'!B:G,6,0))))</f>
        <v>19-39</v>
      </c>
      <c r="M14" s="41">
        <f>IF(Tabulka4[[#This Row],[kategorie]]="-","-",COUNTIFS(G$10:G14,Tabulka4[[#This Row],[m/ž]],L$10:L14,Tabulka4[[#This Row],[kategorie]]))</f>
        <v>2</v>
      </c>
      <c r="N14" s="54" t="str">
        <f>IF(AND(ISBLANK(H14),ISBLANK(I14),ISBLANK(J14)),"-",IF(K14&gt;=MAX(K$10:K14),"ok","chyba!!!"))</f>
        <v>ok</v>
      </c>
    </row>
    <row r="15" spans="2:14" x14ac:dyDescent="0.2">
      <c r="B15" s="41">
        <v>6</v>
      </c>
      <c r="C15" s="42">
        <v>250</v>
      </c>
      <c r="D15" s="20" t="str">
        <f>IF(ISBLANK(Tabulka4[[#This Row],[start. č.]]),"-",IF(ISERROR(VLOOKUP(Tabulka4[[#This Row],[start. č.]],'3. REGISTRACE'!B:F,2,0)),"start. č. nebylo registrováno!",VLOOKUP(Tabulka4[[#This Row],[start. č.]],'3. REGISTRACE'!B:F,2,0)))</f>
        <v>Jančuch Jerguš</v>
      </c>
      <c r="E15" s="17">
        <f>IF(ISBLANK(Tabulka4[[#This Row],[start. č.]]),"-",IF(ISERROR(VLOOKUP(Tabulka4[[#This Row],[start. č.]],'3. REGISTRACE'!B:F,3,0)),"-",VLOOKUP(Tabulka4[[#This Row],[start. č.]],'3. REGISTRACE'!B:F,3,0)))</f>
        <v>1980</v>
      </c>
      <c r="F15" s="43" t="str">
        <f>IF(ISBLANK(Tabulka4[[#This Row],[start. č.]]),"-",IF(Tabulka4[[#This Row],[příjmení a jméno]]="start. č. nebylo registrováno!","-",IF(VLOOKUP(Tabulka4[[#This Row],[start. č.]],'3. REGISTRACE'!B:F,4,0)=0,"-",VLOOKUP(Tabulka4[[#This Row],[start. č.]],'3. REGISTRACE'!B:F,4,0))))</f>
        <v>týmdejvid</v>
      </c>
      <c r="G15" s="17" t="str">
        <f>IF(ISBLANK(Tabulka4[[#This Row],[start. č.]]),"-",IF(Tabulka4[[#This Row],[příjmení a jméno]]="start. č. nebylo registrováno!","-",IF(VLOOKUP(Tabulka4[[#This Row],[start. č.]],'3. REGISTRACE'!B:F,5,0)=0,"-",VLOOKUP(Tabulka4[[#This Row],[start. č.]],'3. REGISTRACE'!B:F,5,0))))</f>
        <v>M</v>
      </c>
      <c r="H15" s="49">
        <v>0</v>
      </c>
      <c r="I15" s="45">
        <v>36</v>
      </c>
      <c r="J15" s="50">
        <v>46</v>
      </c>
      <c r="K15" s="39">
        <f>TIME(Tabulka4[[#This Row],[hod]],Tabulka4[[#This Row],[min]],Tabulka4[[#This Row],[sek]])</f>
        <v>2.5532407407407406E-2</v>
      </c>
      <c r="L15" s="17" t="str">
        <f>IF(ISBLANK(Tabulka4[[#This Row],[start. č.]]),"-",IF(Tabulka4[[#This Row],[příjmení a jméno]]="start. č. nebylo registrováno!","-",IF(VLOOKUP(Tabulka4[[#This Row],[start. č.]],'3. REGISTRACE'!B:G,6,0)=0,"-",VLOOKUP(Tabulka4[[#This Row],[start. č.]],'3. REGISTRACE'!B:G,6,0))))</f>
        <v>40-49</v>
      </c>
      <c r="M15" s="41">
        <f>IF(Tabulka4[[#This Row],[kategorie]]="-","-",COUNTIFS(G$10:G15,Tabulka4[[#This Row],[m/ž]],L$10:L15,Tabulka4[[#This Row],[kategorie]]))</f>
        <v>3</v>
      </c>
      <c r="N15" s="54" t="str">
        <f>IF(AND(ISBLANK(H15),ISBLANK(I15),ISBLANK(J15)),"-",IF(K15&gt;=MAX(K$10:K15),"ok","chyba!!!"))</f>
        <v>ok</v>
      </c>
    </row>
    <row r="16" spans="2:14" x14ac:dyDescent="0.2">
      <c r="B16" s="41">
        <v>7</v>
      </c>
      <c r="C16" s="42">
        <v>245</v>
      </c>
      <c r="D16" s="20" t="str">
        <f>IF(ISBLANK(Tabulka4[[#This Row],[start. č.]]),"-",IF(ISERROR(VLOOKUP(Tabulka4[[#This Row],[start. č.]],'3. REGISTRACE'!B:F,2,0)),"start. č. nebylo registrováno!",VLOOKUP(Tabulka4[[#This Row],[start. č.]],'3. REGISTRACE'!B:F,2,0)))</f>
        <v>Klimeš Petr</v>
      </c>
      <c r="E16" s="17">
        <f>IF(ISBLANK(Tabulka4[[#This Row],[start. č.]]),"-",IF(ISERROR(VLOOKUP(Tabulka4[[#This Row],[start. č.]],'3. REGISTRACE'!B:F,3,0)),"-",VLOOKUP(Tabulka4[[#This Row],[start. č.]],'3. REGISTRACE'!B:F,3,0)))</f>
        <v>1980</v>
      </c>
      <c r="F16" s="43" t="str">
        <f>IF(ISBLANK(Tabulka4[[#This Row],[start. č.]]),"-",IF(Tabulka4[[#This Row],[příjmení a jméno]]="start. č. nebylo registrováno!","-",IF(VLOOKUP(Tabulka4[[#This Row],[start. č.]],'3. REGISTRACE'!B:F,4,0)=0,"-",VLOOKUP(Tabulka4[[#This Row],[start. č.]],'3. REGISTRACE'!B:F,4,0))))</f>
        <v>ČB</v>
      </c>
      <c r="G16" s="17" t="str">
        <f>IF(ISBLANK(Tabulka4[[#This Row],[start. č.]]),"-",IF(Tabulka4[[#This Row],[příjmení a jméno]]="start. č. nebylo registrováno!","-",IF(VLOOKUP(Tabulka4[[#This Row],[start. č.]],'3. REGISTRACE'!B:F,5,0)=0,"-",VLOOKUP(Tabulka4[[#This Row],[start. č.]],'3. REGISTRACE'!B:F,5,0))))</f>
        <v>M</v>
      </c>
      <c r="H16" s="49">
        <v>0</v>
      </c>
      <c r="I16" s="45">
        <v>37</v>
      </c>
      <c r="J16" s="50">
        <v>12</v>
      </c>
      <c r="K16" s="39">
        <f>TIME(Tabulka4[[#This Row],[hod]],Tabulka4[[#This Row],[min]],Tabulka4[[#This Row],[sek]])</f>
        <v>2.5833333333333333E-2</v>
      </c>
      <c r="L16" s="17" t="str">
        <f>IF(ISBLANK(Tabulka4[[#This Row],[start. č.]]),"-",IF(Tabulka4[[#This Row],[příjmení a jméno]]="start. č. nebylo registrováno!","-",IF(VLOOKUP(Tabulka4[[#This Row],[start. č.]],'3. REGISTRACE'!B:G,6,0)=0,"-",VLOOKUP(Tabulka4[[#This Row],[start. č.]],'3. REGISTRACE'!B:G,6,0))))</f>
        <v>40-49</v>
      </c>
      <c r="M16" s="41">
        <f>IF(Tabulka4[[#This Row],[kategorie]]="-","-",COUNTIFS(G$10:G16,Tabulka4[[#This Row],[m/ž]],L$10:L16,Tabulka4[[#This Row],[kategorie]]))</f>
        <v>4</v>
      </c>
      <c r="N16" s="54" t="str">
        <f>IF(AND(ISBLANK(H16),ISBLANK(I16),ISBLANK(J16)),"-",IF(K16&gt;=MAX(K$10:K16),"ok","chyba!!!"))</f>
        <v>ok</v>
      </c>
    </row>
    <row r="17" spans="2:14" x14ac:dyDescent="0.2">
      <c r="B17" s="41">
        <v>8</v>
      </c>
      <c r="C17" s="42">
        <v>251</v>
      </c>
      <c r="D17" s="20" t="str">
        <f>IF(ISBLANK(Tabulka4[[#This Row],[start. č.]]),"-",IF(ISERROR(VLOOKUP(Tabulka4[[#This Row],[start. č.]],'3. REGISTRACE'!B:F,2,0)),"start. č. nebylo registrováno!",VLOOKUP(Tabulka4[[#This Row],[start. č.]],'3. REGISTRACE'!B:F,2,0)))</f>
        <v>Hommer Roman</v>
      </c>
      <c r="E17" s="17">
        <f>IF(ISBLANK(Tabulka4[[#This Row],[start. č.]]),"-",IF(ISERROR(VLOOKUP(Tabulka4[[#This Row],[start. č.]],'3. REGISTRACE'!B:F,3,0)),"-",VLOOKUP(Tabulka4[[#This Row],[start. č.]],'3. REGISTRACE'!B:F,3,0)))</f>
        <v>1965</v>
      </c>
      <c r="F17" s="43" t="str">
        <f>IF(ISBLANK(Tabulka4[[#This Row],[start. č.]]),"-",IF(Tabulka4[[#This Row],[příjmení a jméno]]="start. č. nebylo registrováno!","-",IF(VLOOKUP(Tabulka4[[#This Row],[start. č.]],'3. REGISTRACE'!B:F,4,0)=0,"-",VLOOKUP(Tabulka4[[#This Row],[start. č.]],'3. REGISTRACE'!B:F,4,0))))</f>
        <v>Team Kleť</v>
      </c>
      <c r="G17" s="17" t="str">
        <f>IF(ISBLANK(Tabulka4[[#This Row],[start. č.]]),"-",IF(Tabulka4[[#This Row],[příjmení a jméno]]="start. č. nebylo registrováno!","-",IF(VLOOKUP(Tabulka4[[#This Row],[start. č.]],'3. REGISTRACE'!B:F,5,0)=0,"-",VLOOKUP(Tabulka4[[#This Row],[start. č.]],'3. REGISTRACE'!B:F,5,0))))</f>
        <v>M</v>
      </c>
      <c r="H17" s="49">
        <v>0</v>
      </c>
      <c r="I17" s="45">
        <v>38</v>
      </c>
      <c r="J17" s="50">
        <v>0</v>
      </c>
      <c r="K17" s="39">
        <f>TIME(Tabulka4[[#This Row],[hod]],Tabulka4[[#This Row],[min]],Tabulka4[[#This Row],[sek]])</f>
        <v>2.6388888888888889E-2</v>
      </c>
      <c r="L17" s="17" t="str">
        <f>IF(ISBLANK(Tabulka4[[#This Row],[start. č.]]),"-",IF(Tabulka4[[#This Row],[příjmení a jméno]]="start. č. nebylo registrováno!","-",IF(VLOOKUP(Tabulka4[[#This Row],[start. č.]],'3. REGISTRACE'!B:G,6,0)=0,"-",VLOOKUP(Tabulka4[[#This Row],[start. č.]],'3. REGISTRACE'!B:G,6,0))))</f>
        <v>50-59</v>
      </c>
      <c r="M17" s="41">
        <f>IF(Tabulka4[[#This Row],[kategorie]]="-","-",COUNTIFS(G$10:G17,Tabulka4[[#This Row],[m/ž]],L$10:L17,Tabulka4[[#This Row],[kategorie]]))</f>
        <v>2</v>
      </c>
      <c r="N17" s="54" t="str">
        <f>IF(AND(ISBLANK(H17),ISBLANK(I17),ISBLANK(J17)),"-",IF(K17&gt;=MAX(K$10:K17),"ok","chyba!!!"))</f>
        <v>ok</v>
      </c>
    </row>
    <row r="18" spans="2:14" x14ac:dyDescent="0.2">
      <c r="B18" s="41">
        <v>9</v>
      </c>
      <c r="C18" s="42">
        <v>238</v>
      </c>
      <c r="D18" s="20" t="str">
        <f>IF(ISBLANK(Tabulka4[[#This Row],[start. č.]]),"-",IF(ISERROR(VLOOKUP(Tabulka4[[#This Row],[start. č.]],'3. REGISTRACE'!B:F,2,0)),"start. č. nebylo registrováno!",VLOOKUP(Tabulka4[[#This Row],[start. č.]],'3. REGISTRACE'!B:F,2,0)))</f>
        <v>Bláha Jakub</v>
      </c>
      <c r="E18" s="17">
        <f>IF(ISBLANK(Tabulka4[[#This Row],[start. č.]]),"-",IF(ISERROR(VLOOKUP(Tabulka4[[#This Row],[start. č.]],'3. REGISTRACE'!B:F,3,0)),"-",VLOOKUP(Tabulka4[[#This Row],[start. č.]],'3. REGISTRACE'!B:F,3,0)))</f>
        <v>1987</v>
      </c>
      <c r="F18" s="43" t="str">
        <f>IF(ISBLANK(Tabulka4[[#This Row],[start. č.]]),"-",IF(Tabulka4[[#This Row],[příjmení a jméno]]="start. č. nebylo registrováno!","-",IF(VLOOKUP(Tabulka4[[#This Row],[start. č.]],'3. REGISTRACE'!B:F,4,0)=0,"-",VLOOKUP(Tabulka4[[#This Row],[start. č.]],'3. REGISTRACE'!B:F,4,0))))</f>
        <v>Tým Kleť</v>
      </c>
      <c r="G18" s="17" t="str">
        <f>IF(ISBLANK(Tabulka4[[#This Row],[start. č.]]),"-",IF(Tabulka4[[#This Row],[příjmení a jméno]]="start. č. nebylo registrováno!","-",IF(VLOOKUP(Tabulka4[[#This Row],[start. č.]],'3. REGISTRACE'!B:F,5,0)=0,"-",VLOOKUP(Tabulka4[[#This Row],[start. č.]],'3. REGISTRACE'!B:F,5,0))))</f>
        <v>M</v>
      </c>
      <c r="H18" s="49">
        <v>0</v>
      </c>
      <c r="I18" s="45">
        <v>38</v>
      </c>
      <c r="J18" s="50">
        <v>7</v>
      </c>
      <c r="K18" s="39">
        <f>TIME(Tabulka4[[#This Row],[hod]],Tabulka4[[#This Row],[min]],Tabulka4[[#This Row],[sek]])</f>
        <v>2.6469907407407407E-2</v>
      </c>
      <c r="L18" s="17" t="str">
        <f>IF(ISBLANK(Tabulka4[[#This Row],[start. č.]]),"-",IF(Tabulka4[[#This Row],[příjmení a jméno]]="start. č. nebylo registrováno!","-",IF(VLOOKUP(Tabulka4[[#This Row],[start. č.]],'3. REGISTRACE'!B:G,6,0)=0,"-",VLOOKUP(Tabulka4[[#This Row],[start. č.]],'3. REGISTRACE'!B:G,6,0))))</f>
        <v>19-39</v>
      </c>
      <c r="M18" s="41">
        <f>IF(Tabulka4[[#This Row],[kategorie]]="-","-",COUNTIFS(G$10:G18,Tabulka4[[#This Row],[m/ž]],L$10:L18,Tabulka4[[#This Row],[kategorie]]))</f>
        <v>3</v>
      </c>
      <c r="N18" s="54" t="str">
        <f>IF(AND(ISBLANK(H18),ISBLANK(I18),ISBLANK(J18)),"-",IF(K18&gt;=MAX(K$10:K18),"ok","chyba!!!"))</f>
        <v>ok</v>
      </c>
    </row>
    <row r="19" spans="2:14" x14ac:dyDescent="0.2">
      <c r="B19" s="41">
        <v>10</v>
      </c>
      <c r="C19" s="42">
        <v>216</v>
      </c>
      <c r="D19" s="20" t="str">
        <f>IF(ISBLANK(Tabulka4[[#This Row],[start. č.]]),"-",IF(ISERROR(VLOOKUP(Tabulka4[[#This Row],[start. č.]],'3. REGISTRACE'!B:F,2,0)),"start. č. nebylo registrováno!",VLOOKUP(Tabulka4[[#This Row],[start. č.]],'3. REGISTRACE'!B:F,2,0)))</f>
        <v>Profant Vladimír</v>
      </c>
      <c r="E19" s="17">
        <f>IF(ISBLANK(Tabulka4[[#This Row],[start. č.]]),"-",IF(ISERROR(VLOOKUP(Tabulka4[[#This Row],[start. č.]],'3. REGISTRACE'!B:F,3,0)),"-",VLOOKUP(Tabulka4[[#This Row],[start. č.]],'3. REGISTRACE'!B:F,3,0)))</f>
        <v>1970</v>
      </c>
      <c r="F19" s="43" t="str">
        <f>IF(ISBLANK(Tabulka4[[#This Row],[start. č.]]),"-",IF(Tabulka4[[#This Row],[příjmení a jméno]]="start. č. nebylo registrováno!","-",IF(VLOOKUP(Tabulka4[[#This Row],[start. č.]],'3. REGISTRACE'!B:F,4,0)=0,"-",VLOOKUP(Tabulka4[[#This Row],[start. č.]],'3. REGISTRACE'!B:F,4,0))))</f>
        <v>Dinos TT</v>
      </c>
      <c r="G19" s="17" t="str">
        <f>IF(ISBLANK(Tabulka4[[#This Row],[start. č.]]),"-",IF(Tabulka4[[#This Row],[příjmení a jméno]]="start. č. nebylo registrováno!","-",IF(VLOOKUP(Tabulka4[[#This Row],[start. č.]],'3. REGISTRACE'!B:F,5,0)=0,"-",VLOOKUP(Tabulka4[[#This Row],[start. č.]],'3. REGISTRACE'!B:F,5,0))))</f>
        <v>M</v>
      </c>
      <c r="H19" s="49">
        <v>0</v>
      </c>
      <c r="I19" s="45">
        <v>38</v>
      </c>
      <c r="J19" s="50">
        <v>47</v>
      </c>
      <c r="K19" s="39">
        <f>TIME(Tabulka4[[#This Row],[hod]],Tabulka4[[#This Row],[min]],Tabulka4[[#This Row],[sek]])</f>
        <v>2.6932870370370371E-2</v>
      </c>
      <c r="L19" s="17" t="str">
        <f>IF(ISBLANK(Tabulka4[[#This Row],[start. č.]]),"-",IF(Tabulka4[[#This Row],[příjmení a jméno]]="start. č. nebylo registrováno!","-",IF(VLOOKUP(Tabulka4[[#This Row],[start. č.]],'3. REGISTRACE'!B:G,6,0)=0,"-",VLOOKUP(Tabulka4[[#This Row],[start. č.]],'3. REGISTRACE'!B:G,6,0))))</f>
        <v>50-59</v>
      </c>
      <c r="M19" s="41">
        <f>IF(Tabulka4[[#This Row],[kategorie]]="-","-",COUNTIFS(G$10:G19,Tabulka4[[#This Row],[m/ž]],L$10:L19,Tabulka4[[#This Row],[kategorie]]))</f>
        <v>3</v>
      </c>
      <c r="N19" s="54" t="str">
        <f>IF(AND(ISBLANK(H19),ISBLANK(I19),ISBLANK(J19)),"-",IF(K19&gt;=MAX(K$10:K19),"ok","chyba!!!"))</f>
        <v>ok</v>
      </c>
    </row>
    <row r="20" spans="2:14" x14ac:dyDescent="0.2">
      <c r="B20" s="41">
        <v>11</v>
      </c>
      <c r="C20" s="42">
        <v>221</v>
      </c>
      <c r="D20" s="20" t="str">
        <f>IF(ISBLANK(Tabulka4[[#This Row],[start. č.]]),"-",IF(ISERROR(VLOOKUP(Tabulka4[[#This Row],[start. č.]],'3. REGISTRACE'!B:F,2,0)),"start. č. nebylo registrováno!",VLOOKUP(Tabulka4[[#This Row],[start. č.]],'3. REGISTRACE'!B:F,2,0)))</f>
        <v>Toman Robert</v>
      </c>
      <c r="E20" s="17">
        <f>IF(ISBLANK(Tabulka4[[#This Row],[start. č.]]),"-",IF(ISERROR(VLOOKUP(Tabulka4[[#This Row],[start. č.]],'3. REGISTRACE'!B:F,3,0)),"-",VLOOKUP(Tabulka4[[#This Row],[start. č.]],'3. REGISTRACE'!B:F,3,0)))</f>
        <v>1993</v>
      </c>
      <c r="F20" s="43" t="str">
        <f>IF(ISBLANK(Tabulka4[[#This Row],[start. č.]]),"-",IF(Tabulka4[[#This Row],[příjmení a jméno]]="start. č. nebylo registrováno!","-",IF(VLOOKUP(Tabulka4[[#This Row],[start. č.]],'3. REGISTRACE'!B:F,4,0)=0,"-",VLOOKUP(Tabulka4[[#This Row],[start. č.]],'3. REGISTRACE'!B:F,4,0))))</f>
        <v>Bohumilice</v>
      </c>
      <c r="G20" s="17" t="str">
        <f>IF(ISBLANK(Tabulka4[[#This Row],[start. č.]]),"-",IF(Tabulka4[[#This Row],[příjmení a jméno]]="start. č. nebylo registrováno!","-",IF(VLOOKUP(Tabulka4[[#This Row],[start. č.]],'3. REGISTRACE'!B:F,5,0)=0,"-",VLOOKUP(Tabulka4[[#This Row],[start. č.]],'3. REGISTRACE'!B:F,5,0))))</f>
        <v>M</v>
      </c>
      <c r="H20" s="49">
        <v>0</v>
      </c>
      <c r="I20" s="45">
        <v>39</v>
      </c>
      <c r="J20" s="50">
        <v>45</v>
      </c>
      <c r="K20" s="39">
        <f>TIME(Tabulka4[[#This Row],[hod]],Tabulka4[[#This Row],[min]],Tabulka4[[#This Row],[sek]])</f>
        <v>2.7604166666666666E-2</v>
      </c>
      <c r="L20" s="17" t="str">
        <f>IF(ISBLANK(Tabulka4[[#This Row],[start. č.]]),"-",IF(Tabulka4[[#This Row],[příjmení a jméno]]="start. č. nebylo registrováno!","-",IF(VLOOKUP(Tabulka4[[#This Row],[start. č.]],'3. REGISTRACE'!B:G,6,0)=0,"-",VLOOKUP(Tabulka4[[#This Row],[start. č.]],'3. REGISTRACE'!B:G,6,0))))</f>
        <v>19-39</v>
      </c>
      <c r="M20" s="41">
        <f>IF(Tabulka4[[#This Row],[kategorie]]="-","-",COUNTIFS(G$10:G20,Tabulka4[[#This Row],[m/ž]],L$10:L20,Tabulka4[[#This Row],[kategorie]]))</f>
        <v>4</v>
      </c>
      <c r="N20" s="54" t="str">
        <f>IF(AND(ISBLANK(H20),ISBLANK(I20),ISBLANK(J20)),"-",IF(K20&gt;=MAX(K$10:K20),"ok","chyba!!!"))</f>
        <v>ok</v>
      </c>
    </row>
    <row r="21" spans="2:14" x14ac:dyDescent="0.2">
      <c r="B21" s="41">
        <v>12</v>
      </c>
      <c r="C21" s="42">
        <v>212</v>
      </c>
      <c r="D21" s="20" t="str">
        <f>IF(ISBLANK(Tabulka4[[#This Row],[start. č.]]),"-",IF(ISERROR(VLOOKUP(Tabulka4[[#This Row],[start. č.]],'3. REGISTRACE'!B:F,2,0)),"start. č. nebylo registrováno!",VLOOKUP(Tabulka4[[#This Row],[start. č.]],'3. REGISTRACE'!B:F,2,0)))</f>
        <v>Lolacher Tomáš</v>
      </c>
      <c r="E21" s="17">
        <f>IF(ISBLANK(Tabulka4[[#This Row],[start. č.]]),"-",IF(ISERROR(VLOOKUP(Tabulka4[[#This Row],[start. č.]],'3. REGISTRACE'!B:F,3,0)),"-",VLOOKUP(Tabulka4[[#This Row],[start. č.]],'3. REGISTRACE'!B:F,3,0)))</f>
        <v>2003</v>
      </c>
      <c r="F21" s="43" t="str">
        <f>IF(ISBLANK(Tabulka4[[#This Row],[start. č.]]),"-",IF(Tabulka4[[#This Row],[příjmení a jméno]]="start. č. nebylo registrováno!","-",IF(VLOOKUP(Tabulka4[[#This Row],[start. č.]],'3. REGISTRACE'!B:F,4,0)=0,"-",VLOOKUP(Tabulka4[[#This Row],[start. č.]],'3. REGISTRACE'!B:F,4,0))))</f>
        <v>-</v>
      </c>
      <c r="G21" s="17" t="str">
        <f>IF(ISBLANK(Tabulka4[[#This Row],[start. č.]]),"-",IF(Tabulka4[[#This Row],[příjmení a jméno]]="start. č. nebylo registrováno!","-",IF(VLOOKUP(Tabulka4[[#This Row],[start. č.]],'3. REGISTRACE'!B:F,5,0)=0,"-",VLOOKUP(Tabulka4[[#This Row],[start. č.]],'3. REGISTRACE'!B:F,5,0))))</f>
        <v>M</v>
      </c>
      <c r="H21" s="49">
        <v>0</v>
      </c>
      <c r="I21" s="45">
        <v>39</v>
      </c>
      <c r="J21" s="50">
        <v>51</v>
      </c>
      <c r="K21" s="39">
        <f>TIME(Tabulka4[[#This Row],[hod]],Tabulka4[[#This Row],[min]],Tabulka4[[#This Row],[sek]])</f>
        <v>2.7673611111111111E-2</v>
      </c>
      <c r="L21" s="17" t="str">
        <f>IF(ISBLANK(Tabulka4[[#This Row],[start. č.]]),"-",IF(Tabulka4[[#This Row],[příjmení a jméno]]="start. č. nebylo registrováno!","-",IF(VLOOKUP(Tabulka4[[#This Row],[start. č.]],'3. REGISTRACE'!B:G,6,0)=0,"-",VLOOKUP(Tabulka4[[#This Row],[start. č.]],'3. REGISTRACE'!B:G,6,0))))</f>
        <v>19-39</v>
      </c>
      <c r="M21" s="41">
        <f>IF(Tabulka4[[#This Row],[kategorie]]="-","-",COUNTIFS(G$10:G21,Tabulka4[[#This Row],[m/ž]],L$10:L21,Tabulka4[[#This Row],[kategorie]]))</f>
        <v>5</v>
      </c>
      <c r="N21" s="54" t="str">
        <f>IF(AND(ISBLANK(H21),ISBLANK(I21),ISBLANK(J21)),"-",IF(K21&gt;=MAX(K$10:K21),"ok","chyba!!!"))</f>
        <v>ok</v>
      </c>
    </row>
    <row r="22" spans="2:14" x14ac:dyDescent="0.2">
      <c r="B22" s="41">
        <v>13</v>
      </c>
      <c r="C22" s="42">
        <v>224</v>
      </c>
      <c r="D22" s="20" t="str">
        <f>IF(ISBLANK(Tabulka4[[#This Row],[start. č.]]),"-",IF(ISERROR(VLOOKUP(Tabulka4[[#This Row],[start. č.]],'3. REGISTRACE'!B:F,2,0)),"start. č. nebylo registrováno!",VLOOKUP(Tabulka4[[#This Row],[start. č.]],'3. REGISTRACE'!B:F,2,0)))</f>
        <v>Kovář Jan</v>
      </c>
      <c r="E22" s="17">
        <f>IF(ISBLANK(Tabulka4[[#This Row],[start. č.]]),"-",IF(ISERROR(VLOOKUP(Tabulka4[[#This Row],[start. č.]],'3. REGISTRACE'!B:F,3,0)),"-",VLOOKUP(Tabulka4[[#This Row],[start. č.]],'3. REGISTRACE'!B:F,3,0)))</f>
        <v>1980</v>
      </c>
      <c r="F22" s="43" t="str">
        <f>IF(ISBLANK(Tabulka4[[#This Row],[start. č.]]),"-",IF(Tabulka4[[#This Row],[příjmení a jméno]]="start. č. nebylo registrováno!","-",IF(VLOOKUP(Tabulka4[[#This Row],[start. č.]],'3. REGISTRACE'!B:F,4,0)=0,"-",VLOOKUP(Tabulka4[[#This Row],[start. č.]],'3. REGISTRACE'!B:F,4,0))))</f>
        <v>ST132</v>
      </c>
      <c r="G22" s="17" t="str">
        <f>IF(ISBLANK(Tabulka4[[#This Row],[start. č.]]),"-",IF(Tabulka4[[#This Row],[příjmení a jméno]]="start. č. nebylo registrováno!","-",IF(VLOOKUP(Tabulka4[[#This Row],[start. č.]],'3. REGISTRACE'!B:F,5,0)=0,"-",VLOOKUP(Tabulka4[[#This Row],[start. č.]],'3. REGISTRACE'!B:F,5,0))))</f>
        <v>M</v>
      </c>
      <c r="H22" s="49">
        <v>0</v>
      </c>
      <c r="I22" s="45">
        <v>40</v>
      </c>
      <c r="J22" s="50">
        <v>18</v>
      </c>
      <c r="K22" s="39">
        <f>TIME(Tabulka4[[#This Row],[hod]],Tabulka4[[#This Row],[min]],Tabulka4[[#This Row],[sek]])</f>
        <v>2.7986111111111111E-2</v>
      </c>
      <c r="L22" s="17" t="str">
        <f>IF(ISBLANK(Tabulka4[[#This Row],[start. č.]]),"-",IF(Tabulka4[[#This Row],[příjmení a jméno]]="start. č. nebylo registrováno!","-",IF(VLOOKUP(Tabulka4[[#This Row],[start. č.]],'3. REGISTRACE'!B:G,6,0)=0,"-",VLOOKUP(Tabulka4[[#This Row],[start. č.]],'3. REGISTRACE'!B:G,6,0))))</f>
        <v>40-49</v>
      </c>
      <c r="M22" s="41">
        <f>IF(Tabulka4[[#This Row],[kategorie]]="-","-",COUNTIFS(G$10:G22,Tabulka4[[#This Row],[m/ž]],L$10:L22,Tabulka4[[#This Row],[kategorie]]))</f>
        <v>5</v>
      </c>
      <c r="N22" s="54" t="str">
        <f>IF(AND(ISBLANK(H22),ISBLANK(I22),ISBLANK(J22)),"-",IF(K22&gt;=MAX(K$10:K22),"ok","chyba!!!"))</f>
        <v>ok</v>
      </c>
    </row>
    <row r="23" spans="2:14" x14ac:dyDescent="0.2">
      <c r="B23" s="41">
        <v>14</v>
      </c>
      <c r="C23" s="42">
        <v>231</v>
      </c>
      <c r="D23" s="20" t="str">
        <f>IF(ISBLANK(Tabulka4[[#This Row],[start. č.]]),"-",IF(ISERROR(VLOOKUP(Tabulka4[[#This Row],[start. č.]],'3. REGISTRACE'!B:F,2,0)),"start. č. nebylo registrováno!",VLOOKUP(Tabulka4[[#This Row],[start. č.]],'3. REGISTRACE'!B:F,2,0)))</f>
        <v>Stach Michal</v>
      </c>
      <c r="E23" s="17">
        <f>IF(ISBLANK(Tabulka4[[#This Row],[start. č.]]),"-",IF(ISERROR(VLOOKUP(Tabulka4[[#This Row],[start. č.]],'3. REGISTRACE'!B:F,3,0)),"-",VLOOKUP(Tabulka4[[#This Row],[start. č.]],'3. REGISTRACE'!B:F,3,0)))</f>
        <v>1985</v>
      </c>
      <c r="F23" s="43" t="str">
        <f>IF(ISBLANK(Tabulka4[[#This Row],[start. č.]]),"-",IF(Tabulka4[[#This Row],[příjmení a jméno]]="start. č. nebylo registrováno!","-",IF(VLOOKUP(Tabulka4[[#This Row],[start. č.]],'3. REGISTRACE'!B:F,4,0)=0,"-",VLOOKUP(Tabulka4[[#This Row],[start. č.]],'3. REGISTRACE'!B:F,4,0))))</f>
        <v>ST132</v>
      </c>
      <c r="G23" s="17" t="str">
        <f>IF(ISBLANK(Tabulka4[[#This Row],[start. č.]]),"-",IF(Tabulka4[[#This Row],[příjmení a jméno]]="start. č. nebylo registrováno!","-",IF(VLOOKUP(Tabulka4[[#This Row],[start. č.]],'3. REGISTRACE'!B:F,5,0)=0,"-",VLOOKUP(Tabulka4[[#This Row],[start. č.]],'3. REGISTRACE'!B:F,5,0))))</f>
        <v>M</v>
      </c>
      <c r="H23" s="49">
        <v>0</v>
      </c>
      <c r="I23" s="45">
        <v>40</v>
      </c>
      <c r="J23" s="50">
        <v>44</v>
      </c>
      <c r="K23" s="39">
        <f>TIME(Tabulka4[[#This Row],[hod]],Tabulka4[[#This Row],[min]],Tabulka4[[#This Row],[sek]])</f>
        <v>2.8287037037037038E-2</v>
      </c>
      <c r="L23" s="17" t="str">
        <f>IF(ISBLANK(Tabulka4[[#This Row],[start. č.]]),"-",IF(Tabulka4[[#This Row],[příjmení a jméno]]="start. č. nebylo registrováno!","-",IF(VLOOKUP(Tabulka4[[#This Row],[start. č.]],'3. REGISTRACE'!B:G,6,0)=0,"-",VLOOKUP(Tabulka4[[#This Row],[start. č.]],'3. REGISTRACE'!B:G,6,0))))</f>
        <v>19-39</v>
      </c>
      <c r="M23" s="41">
        <f>IF(Tabulka4[[#This Row],[kategorie]]="-","-",COUNTIFS(G$10:G23,Tabulka4[[#This Row],[m/ž]],L$10:L23,Tabulka4[[#This Row],[kategorie]]))</f>
        <v>6</v>
      </c>
      <c r="N23" s="54" t="str">
        <f>IF(AND(ISBLANK(H23),ISBLANK(I23),ISBLANK(J23)),"-",IF(K23&gt;=MAX(K$10:K23),"ok","chyba!!!"))</f>
        <v>ok</v>
      </c>
    </row>
    <row r="24" spans="2:14" x14ac:dyDescent="0.2">
      <c r="B24" s="41">
        <v>15</v>
      </c>
      <c r="C24" s="42">
        <v>285</v>
      </c>
      <c r="D24" s="20" t="str">
        <f>IF(ISBLANK(Tabulka4[[#This Row],[start. č.]]),"-",IF(ISERROR(VLOOKUP(Tabulka4[[#This Row],[start. č.]],'3. REGISTRACE'!B:F,2,0)),"start. č. nebylo registrováno!",VLOOKUP(Tabulka4[[#This Row],[start. č.]],'3. REGISTRACE'!B:F,2,0)))</f>
        <v>Kopáček Pevel</v>
      </c>
      <c r="E24" s="17">
        <f>IF(ISBLANK(Tabulka4[[#This Row],[start. č.]]),"-",IF(ISERROR(VLOOKUP(Tabulka4[[#This Row],[start. č.]],'3. REGISTRACE'!B:F,3,0)),"-",VLOOKUP(Tabulka4[[#This Row],[start. č.]],'3. REGISTRACE'!B:F,3,0)))</f>
        <v>1984</v>
      </c>
      <c r="F24" s="43" t="str">
        <f>IF(ISBLANK(Tabulka4[[#This Row],[start. č.]]),"-",IF(Tabulka4[[#This Row],[příjmení a jméno]]="start. č. nebylo registrováno!","-",IF(VLOOKUP(Tabulka4[[#This Row],[start. č.]],'3. REGISTRACE'!B:F,4,0)=0,"-",VLOOKUP(Tabulka4[[#This Row],[start. č.]],'3. REGISTRACE'!B:F,4,0))))</f>
        <v>Bežerovice</v>
      </c>
      <c r="G24" s="17" t="str">
        <f>IF(ISBLANK(Tabulka4[[#This Row],[start. č.]]),"-",IF(Tabulka4[[#This Row],[příjmení a jméno]]="start. č. nebylo registrováno!","-",IF(VLOOKUP(Tabulka4[[#This Row],[start. č.]],'3. REGISTRACE'!B:F,5,0)=0,"-",VLOOKUP(Tabulka4[[#This Row],[start. č.]],'3. REGISTRACE'!B:F,5,0))))</f>
        <v>M</v>
      </c>
      <c r="H24" s="49">
        <v>0</v>
      </c>
      <c r="I24" s="45">
        <v>41</v>
      </c>
      <c r="J24" s="50">
        <v>36</v>
      </c>
      <c r="K24" s="39">
        <f>TIME(Tabulka4[[#This Row],[hod]],Tabulka4[[#This Row],[min]],Tabulka4[[#This Row],[sek]])</f>
        <v>2.8888888888888888E-2</v>
      </c>
      <c r="L24" s="17" t="str">
        <f>IF(ISBLANK(Tabulka4[[#This Row],[start. č.]]),"-",IF(Tabulka4[[#This Row],[příjmení a jméno]]="start. č. nebylo registrováno!","-",IF(VLOOKUP(Tabulka4[[#This Row],[start. č.]],'3. REGISTRACE'!B:G,6,0)=0,"-",VLOOKUP(Tabulka4[[#This Row],[start. č.]],'3. REGISTRACE'!B:G,6,0))))</f>
        <v>40-49</v>
      </c>
      <c r="M24" s="41">
        <f>IF(Tabulka4[[#This Row],[kategorie]]="-","-",COUNTIFS(G$10:G24,Tabulka4[[#This Row],[m/ž]],L$10:L24,Tabulka4[[#This Row],[kategorie]]))</f>
        <v>6</v>
      </c>
      <c r="N24" s="54" t="str">
        <f>IF(AND(ISBLANK(H24),ISBLANK(I24),ISBLANK(J24)),"-",IF(K24&gt;=MAX(K$10:K24),"ok","chyba!!!"))</f>
        <v>ok</v>
      </c>
    </row>
    <row r="25" spans="2:14" x14ac:dyDescent="0.2">
      <c r="B25" s="41">
        <v>16</v>
      </c>
      <c r="C25" s="42">
        <v>207</v>
      </c>
      <c r="D25" s="20" t="str">
        <f>IF(ISBLANK(Tabulka4[[#This Row],[start. č.]]),"-",IF(ISERROR(VLOOKUP(Tabulka4[[#This Row],[start. č.]],'3. REGISTRACE'!B:F,2,0)),"start. č. nebylo registrováno!",VLOOKUP(Tabulka4[[#This Row],[start. č.]],'3. REGISTRACE'!B:F,2,0)))</f>
        <v>Teplý Ondřej</v>
      </c>
      <c r="E25" s="17">
        <f>IF(ISBLANK(Tabulka4[[#This Row],[start. č.]]),"-",IF(ISERROR(VLOOKUP(Tabulka4[[#This Row],[start. č.]],'3. REGISTRACE'!B:F,3,0)),"-",VLOOKUP(Tabulka4[[#This Row],[start. č.]],'3. REGISTRACE'!B:F,3,0)))</f>
        <v>1976</v>
      </c>
      <c r="F25" s="43" t="str">
        <f>IF(ISBLANK(Tabulka4[[#This Row],[start. č.]]),"-",IF(Tabulka4[[#This Row],[příjmení a jméno]]="start. č. nebylo registrováno!","-",IF(VLOOKUP(Tabulka4[[#This Row],[start. č.]],'3. REGISTRACE'!B:F,4,0)=0,"-",VLOOKUP(Tabulka4[[#This Row],[start. č.]],'3. REGISTRACE'!B:F,4,0))))</f>
        <v>SK Zelí Roudné</v>
      </c>
      <c r="G25" s="17" t="str">
        <f>IF(ISBLANK(Tabulka4[[#This Row],[start. č.]]),"-",IF(Tabulka4[[#This Row],[příjmení a jméno]]="start. č. nebylo registrováno!","-",IF(VLOOKUP(Tabulka4[[#This Row],[start. č.]],'3. REGISTRACE'!B:F,5,0)=0,"-",VLOOKUP(Tabulka4[[#This Row],[start. č.]],'3. REGISTRACE'!B:F,5,0))))</f>
        <v>M</v>
      </c>
      <c r="H25" s="49">
        <v>0</v>
      </c>
      <c r="I25" s="45">
        <v>41</v>
      </c>
      <c r="J25" s="50">
        <v>54</v>
      </c>
      <c r="K25" s="39">
        <f>TIME(Tabulka4[[#This Row],[hod]],Tabulka4[[#This Row],[min]],Tabulka4[[#This Row],[sek]])</f>
        <v>2.9097222222222222E-2</v>
      </c>
      <c r="L25" s="17" t="str">
        <f>IF(ISBLANK(Tabulka4[[#This Row],[start. č.]]),"-",IF(Tabulka4[[#This Row],[příjmení a jméno]]="start. č. nebylo registrováno!","-",IF(VLOOKUP(Tabulka4[[#This Row],[start. č.]],'3. REGISTRACE'!B:G,6,0)=0,"-",VLOOKUP(Tabulka4[[#This Row],[start. č.]],'3. REGISTRACE'!B:G,6,0))))</f>
        <v>40-49</v>
      </c>
      <c r="M25" s="41">
        <f>IF(Tabulka4[[#This Row],[kategorie]]="-","-",COUNTIFS(G$10:G25,Tabulka4[[#This Row],[m/ž]],L$10:L25,Tabulka4[[#This Row],[kategorie]]))</f>
        <v>7</v>
      </c>
      <c r="N25" s="54" t="str">
        <f>IF(AND(ISBLANK(H25),ISBLANK(I25),ISBLANK(J25)),"-",IF(K25&gt;=MAX(K$10:K25),"ok","chyba!!!"))</f>
        <v>ok</v>
      </c>
    </row>
    <row r="26" spans="2:14" x14ac:dyDescent="0.2">
      <c r="B26" s="41">
        <v>17</v>
      </c>
      <c r="C26" s="42">
        <v>236</v>
      </c>
      <c r="D26" s="20" t="str">
        <f>IF(ISBLANK(Tabulka4[[#This Row],[start. č.]]),"-",IF(ISERROR(VLOOKUP(Tabulka4[[#This Row],[start. č.]],'3. REGISTRACE'!B:F,2,0)),"start. č. nebylo registrováno!",VLOOKUP(Tabulka4[[#This Row],[start. č.]],'3. REGISTRACE'!B:F,2,0)))</f>
        <v>Horáček Stanislav</v>
      </c>
      <c r="E26" s="17">
        <f>IF(ISBLANK(Tabulka4[[#This Row],[start. č.]]),"-",IF(ISERROR(VLOOKUP(Tabulka4[[#This Row],[start. č.]],'3. REGISTRACE'!B:F,3,0)),"-",VLOOKUP(Tabulka4[[#This Row],[start. č.]],'3. REGISTRACE'!B:F,3,0)))</f>
        <v>1982</v>
      </c>
      <c r="F26" s="43" t="str">
        <f>IF(ISBLANK(Tabulka4[[#This Row],[start. č.]]),"-",IF(Tabulka4[[#This Row],[příjmení a jméno]]="start. č. nebylo registrováno!","-",IF(VLOOKUP(Tabulka4[[#This Row],[start. č.]],'3. REGISTRACE'!B:F,4,0)=0,"-",VLOOKUP(Tabulka4[[#This Row],[start. č.]],'3. REGISTRACE'!B:F,4,0))))</f>
        <v>Orel Studenec</v>
      </c>
      <c r="G26" s="17" t="str">
        <f>IF(ISBLANK(Tabulka4[[#This Row],[start. č.]]),"-",IF(Tabulka4[[#This Row],[příjmení a jméno]]="start. č. nebylo registrováno!","-",IF(VLOOKUP(Tabulka4[[#This Row],[start. č.]],'3. REGISTRACE'!B:F,5,0)=0,"-",VLOOKUP(Tabulka4[[#This Row],[start. č.]],'3. REGISTRACE'!B:F,5,0))))</f>
        <v>M</v>
      </c>
      <c r="H26" s="49">
        <v>0</v>
      </c>
      <c r="I26" s="45">
        <v>41</v>
      </c>
      <c r="J26" s="50">
        <v>55</v>
      </c>
      <c r="K26" s="39">
        <f>TIME(Tabulka4[[#This Row],[hod]],Tabulka4[[#This Row],[min]],Tabulka4[[#This Row],[sek]])</f>
        <v>2.9108796296296296E-2</v>
      </c>
      <c r="L26" s="17" t="str">
        <f>IF(ISBLANK(Tabulka4[[#This Row],[start. č.]]),"-",IF(Tabulka4[[#This Row],[příjmení a jméno]]="start. č. nebylo registrováno!","-",IF(VLOOKUP(Tabulka4[[#This Row],[start. č.]],'3. REGISTRACE'!B:G,6,0)=0,"-",VLOOKUP(Tabulka4[[#This Row],[start. č.]],'3. REGISTRACE'!B:G,6,0))))</f>
        <v>40-49</v>
      </c>
      <c r="M26" s="41">
        <f>IF(Tabulka4[[#This Row],[kategorie]]="-","-",COUNTIFS(G$10:G26,Tabulka4[[#This Row],[m/ž]],L$10:L26,Tabulka4[[#This Row],[kategorie]]))</f>
        <v>8</v>
      </c>
      <c r="N26" s="54" t="str">
        <f>IF(AND(ISBLANK(H26),ISBLANK(I26),ISBLANK(J26)),"-",IF(K26&gt;=MAX(K$10:K26),"ok","chyba!!!"))</f>
        <v>ok</v>
      </c>
    </row>
    <row r="27" spans="2:14" x14ac:dyDescent="0.2">
      <c r="B27" s="41">
        <v>18</v>
      </c>
      <c r="C27" s="42">
        <v>239</v>
      </c>
      <c r="D27" s="20" t="str">
        <f>IF(ISBLANK(Tabulka4[[#This Row],[start. č.]]),"-",IF(ISERROR(VLOOKUP(Tabulka4[[#This Row],[start. č.]],'3. REGISTRACE'!B:F,2,0)),"start. č. nebylo registrováno!",VLOOKUP(Tabulka4[[#This Row],[start. č.]],'3. REGISTRACE'!B:F,2,0)))</f>
        <v>Fiala Tomáš</v>
      </c>
      <c r="E27" s="17">
        <f>IF(ISBLANK(Tabulka4[[#This Row],[start. č.]]),"-",IF(ISERROR(VLOOKUP(Tabulka4[[#This Row],[start. č.]],'3. REGISTRACE'!B:F,3,0)),"-",VLOOKUP(Tabulka4[[#This Row],[start. č.]],'3. REGISTRACE'!B:F,3,0)))</f>
        <v>1974</v>
      </c>
      <c r="F27" s="43" t="str">
        <f>IF(ISBLANK(Tabulka4[[#This Row],[start. č.]]),"-",IF(Tabulka4[[#This Row],[příjmení a jméno]]="start. č. nebylo registrováno!","-",IF(VLOOKUP(Tabulka4[[#This Row],[start. č.]],'3. REGISTRACE'!B:F,4,0)=0,"-",VLOOKUP(Tabulka4[[#This Row],[start. č.]],'3. REGISTRACE'!B:F,4,0))))</f>
        <v>Tým Kleť</v>
      </c>
      <c r="G27" s="17" t="str">
        <f>IF(ISBLANK(Tabulka4[[#This Row],[start. č.]]),"-",IF(Tabulka4[[#This Row],[příjmení a jméno]]="start. č. nebylo registrováno!","-",IF(VLOOKUP(Tabulka4[[#This Row],[start. č.]],'3. REGISTRACE'!B:F,5,0)=0,"-",VLOOKUP(Tabulka4[[#This Row],[start. č.]],'3. REGISTRACE'!B:F,5,0))))</f>
        <v>M</v>
      </c>
      <c r="H27" s="49">
        <v>0</v>
      </c>
      <c r="I27" s="45">
        <v>42</v>
      </c>
      <c r="J27" s="50">
        <v>8</v>
      </c>
      <c r="K27" s="39">
        <f>TIME(Tabulka4[[#This Row],[hod]],Tabulka4[[#This Row],[min]],Tabulka4[[#This Row],[sek]])</f>
        <v>2.9259259259259259E-2</v>
      </c>
      <c r="L27" s="17" t="str">
        <f>IF(ISBLANK(Tabulka4[[#This Row],[start. č.]]),"-",IF(Tabulka4[[#This Row],[příjmení a jméno]]="start. č. nebylo registrováno!","-",IF(VLOOKUP(Tabulka4[[#This Row],[start. č.]],'3. REGISTRACE'!B:G,6,0)=0,"-",VLOOKUP(Tabulka4[[#This Row],[start. č.]],'3. REGISTRACE'!B:G,6,0))))</f>
        <v>50-59</v>
      </c>
      <c r="M27" s="41">
        <f>IF(Tabulka4[[#This Row],[kategorie]]="-","-",COUNTIFS(G$10:G27,Tabulka4[[#This Row],[m/ž]],L$10:L27,Tabulka4[[#This Row],[kategorie]]))</f>
        <v>4</v>
      </c>
      <c r="N27" s="54" t="str">
        <f>IF(AND(ISBLANK(H27),ISBLANK(I27),ISBLANK(J27)),"-",IF(K27&gt;=MAX(K$10:K27),"ok","chyba!!!"))</f>
        <v>ok</v>
      </c>
    </row>
    <row r="28" spans="2:14" x14ac:dyDescent="0.2">
      <c r="B28" s="41">
        <v>19</v>
      </c>
      <c r="C28" s="42">
        <v>254</v>
      </c>
      <c r="D28" s="20" t="str">
        <f>IF(ISBLANK(Tabulka4[[#This Row],[start. č.]]),"-",IF(ISERROR(VLOOKUP(Tabulka4[[#This Row],[start. č.]],'3. REGISTRACE'!B:F,2,0)),"start. č. nebylo registrováno!",VLOOKUP(Tabulka4[[#This Row],[start. č.]],'3. REGISTRACE'!B:F,2,0)))</f>
        <v>Sperling Petr</v>
      </c>
      <c r="E28" s="17">
        <f>IF(ISBLANK(Tabulka4[[#This Row],[start. č.]]),"-",IF(ISERROR(VLOOKUP(Tabulka4[[#This Row],[start. č.]],'3. REGISTRACE'!B:F,3,0)),"-",VLOOKUP(Tabulka4[[#This Row],[start. č.]],'3. REGISTRACE'!B:F,3,0)))</f>
        <v>1973</v>
      </c>
      <c r="F28" s="43" t="str">
        <f>IF(ISBLANK(Tabulka4[[#This Row],[start. č.]]),"-",IF(Tabulka4[[#This Row],[příjmení a jméno]]="start. č. nebylo registrováno!","-",IF(VLOOKUP(Tabulka4[[#This Row],[start. č.]],'3. REGISTRACE'!B:F,4,0)=0,"-",VLOOKUP(Tabulka4[[#This Row],[start. č.]],'3. REGISTRACE'!B:F,4,0))))</f>
        <v>ČB</v>
      </c>
      <c r="G28" s="17" t="str">
        <f>IF(ISBLANK(Tabulka4[[#This Row],[start. č.]]),"-",IF(Tabulka4[[#This Row],[příjmení a jméno]]="start. č. nebylo registrováno!","-",IF(VLOOKUP(Tabulka4[[#This Row],[start. č.]],'3. REGISTRACE'!B:F,5,0)=0,"-",VLOOKUP(Tabulka4[[#This Row],[start. č.]],'3. REGISTRACE'!B:F,5,0))))</f>
        <v>M</v>
      </c>
      <c r="H28" s="49">
        <v>0</v>
      </c>
      <c r="I28" s="45">
        <v>42</v>
      </c>
      <c r="J28" s="50">
        <v>42</v>
      </c>
      <c r="K28" s="39">
        <f>TIME(Tabulka4[[#This Row],[hod]],Tabulka4[[#This Row],[min]],Tabulka4[[#This Row],[sek]])</f>
        <v>2.9652777777777778E-2</v>
      </c>
      <c r="L28" s="17" t="str">
        <f>IF(ISBLANK(Tabulka4[[#This Row],[start. č.]]),"-",IF(Tabulka4[[#This Row],[příjmení a jméno]]="start. č. nebylo registrováno!","-",IF(VLOOKUP(Tabulka4[[#This Row],[start. č.]],'3. REGISTRACE'!B:G,6,0)=0,"-",VLOOKUP(Tabulka4[[#This Row],[start. č.]],'3. REGISTRACE'!B:G,6,0))))</f>
        <v>50-59</v>
      </c>
      <c r="M28" s="41">
        <f>IF(Tabulka4[[#This Row],[kategorie]]="-","-",COUNTIFS(G$10:G28,Tabulka4[[#This Row],[m/ž]],L$10:L28,Tabulka4[[#This Row],[kategorie]]))</f>
        <v>5</v>
      </c>
      <c r="N28" s="54" t="str">
        <f>IF(AND(ISBLANK(H28),ISBLANK(I28),ISBLANK(J28)),"-",IF(K28&gt;=MAX(K$10:K28),"ok","chyba!!!"))</f>
        <v>ok</v>
      </c>
    </row>
    <row r="29" spans="2:14" x14ac:dyDescent="0.2">
      <c r="B29" s="41">
        <v>20</v>
      </c>
      <c r="C29" s="42">
        <v>248</v>
      </c>
      <c r="D29" s="20" t="str">
        <f>IF(ISBLANK(Tabulka4[[#This Row],[start. č.]]),"-",IF(ISERROR(VLOOKUP(Tabulka4[[#This Row],[start. č.]],'3. REGISTRACE'!B:F,2,0)),"start. č. nebylo registrováno!",VLOOKUP(Tabulka4[[#This Row],[start. č.]],'3. REGISTRACE'!B:F,2,0)))</f>
        <v>Voldřich Petr</v>
      </c>
      <c r="E29" s="17">
        <f>IF(ISBLANK(Tabulka4[[#This Row],[start. č.]]),"-",IF(ISERROR(VLOOKUP(Tabulka4[[#This Row],[start. č.]],'3. REGISTRACE'!B:F,3,0)),"-",VLOOKUP(Tabulka4[[#This Row],[start. č.]],'3. REGISTRACE'!B:F,3,0)))</f>
        <v>1978</v>
      </c>
      <c r="F29" s="43" t="str">
        <f>IF(ISBLANK(Tabulka4[[#This Row],[start. č.]]),"-",IF(Tabulka4[[#This Row],[příjmení a jméno]]="start. č. nebylo registrováno!","-",IF(VLOOKUP(Tabulka4[[#This Row],[start. č.]],'3. REGISTRACE'!B:F,4,0)=0,"-",VLOOKUP(Tabulka4[[#This Row],[start. č.]],'3. REGISTRACE'!B:F,4,0))))</f>
        <v>Michalov</v>
      </c>
      <c r="G29" s="17" t="str">
        <f>IF(ISBLANK(Tabulka4[[#This Row],[start. č.]]),"-",IF(Tabulka4[[#This Row],[příjmení a jméno]]="start. č. nebylo registrováno!","-",IF(VLOOKUP(Tabulka4[[#This Row],[start. č.]],'3. REGISTRACE'!B:F,5,0)=0,"-",VLOOKUP(Tabulka4[[#This Row],[start. č.]],'3. REGISTRACE'!B:F,5,0))))</f>
        <v>M</v>
      </c>
      <c r="H29" s="49">
        <v>0</v>
      </c>
      <c r="I29" s="45">
        <v>42</v>
      </c>
      <c r="J29" s="50">
        <v>59</v>
      </c>
      <c r="K29" s="39">
        <f>TIME(Tabulka4[[#This Row],[hod]],Tabulka4[[#This Row],[min]],Tabulka4[[#This Row],[sek]])</f>
        <v>2.9849537037037036E-2</v>
      </c>
      <c r="L29" s="17" t="str">
        <f>IF(ISBLANK(Tabulka4[[#This Row],[start. č.]]),"-",IF(Tabulka4[[#This Row],[příjmení a jméno]]="start. č. nebylo registrováno!","-",IF(VLOOKUP(Tabulka4[[#This Row],[start. č.]],'3. REGISTRACE'!B:G,6,0)=0,"-",VLOOKUP(Tabulka4[[#This Row],[start. č.]],'3. REGISTRACE'!B:G,6,0))))</f>
        <v>40-49</v>
      </c>
      <c r="M29" s="41">
        <f>IF(Tabulka4[[#This Row],[kategorie]]="-","-",COUNTIFS(G$10:G29,Tabulka4[[#This Row],[m/ž]],L$10:L29,Tabulka4[[#This Row],[kategorie]]))</f>
        <v>9</v>
      </c>
      <c r="N29" s="54" t="str">
        <f>IF(AND(ISBLANK(H29),ISBLANK(I29),ISBLANK(J29)),"-",IF(K29&gt;=MAX(K$10:K29),"ok","chyba!!!"))</f>
        <v>ok</v>
      </c>
    </row>
    <row r="30" spans="2:14" x14ac:dyDescent="0.2">
      <c r="B30" s="41">
        <v>21</v>
      </c>
      <c r="C30" s="42">
        <v>214</v>
      </c>
      <c r="D30" s="20" t="str">
        <f>IF(ISBLANK(Tabulka4[[#This Row],[start. č.]]),"-",IF(ISERROR(VLOOKUP(Tabulka4[[#This Row],[start. č.]],'3. REGISTRACE'!B:F,2,0)),"start. č. nebylo registrováno!",VLOOKUP(Tabulka4[[#This Row],[start. č.]],'3. REGISTRACE'!B:F,2,0)))</f>
        <v>Jauker Milan</v>
      </c>
      <c r="E30" s="17">
        <f>IF(ISBLANK(Tabulka4[[#This Row],[start. č.]]),"-",IF(ISERROR(VLOOKUP(Tabulka4[[#This Row],[start. č.]],'3. REGISTRACE'!B:F,3,0)),"-",VLOOKUP(Tabulka4[[#This Row],[start. č.]],'3. REGISTRACE'!B:F,3,0)))</f>
        <v>1976</v>
      </c>
      <c r="F30" s="43" t="str">
        <f>IF(ISBLANK(Tabulka4[[#This Row],[start. č.]]),"-",IF(Tabulka4[[#This Row],[příjmení a jméno]]="start. č. nebylo registrováno!","-",IF(VLOOKUP(Tabulka4[[#This Row],[start. č.]],'3. REGISTRACE'!B:F,4,0)=0,"-",VLOOKUP(Tabulka4[[#This Row],[start. č.]],'3. REGISTRACE'!B:F,4,0))))</f>
        <v>Ta Kleť</v>
      </c>
      <c r="G30" s="17" t="str">
        <f>IF(ISBLANK(Tabulka4[[#This Row],[start. č.]]),"-",IF(Tabulka4[[#This Row],[příjmení a jméno]]="start. č. nebylo registrováno!","-",IF(VLOOKUP(Tabulka4[[#This Row],[start. č.]],'3. REGISTRACE'!B:F,5,0)=0,"-",VLOOKUP(Tabulka4[[#This Row],[start. č.]],'3. REGISTRACE'!B:F,5,0))))</f>
        <v>M</v>
      </c>
      <c r="H30" s="49">
        <v>0</v>
      </c>
      <c r="I30" s="45">
        <v>43</v>
      </c>
      <c r="J30" s="50">
        <v>4</v>
      </c>
      <c r="K30" s="39">
        <f>TIME(Tabulka4[[#This Row],[hod]],Tabulka4[[#This Row],[min]],Tabulka4[[#This Row],[sek]])</f>
        <v>2.9907407407407407E-2</v>
      </c>
      <c r="L30" s="17" t="str">
        <f>IF(ISBLANK(Tabulka4[[#This Row],[start. č.]]),"-",IF(Tabulka4[[#This Row],[příjmení a jméno]]="start. č. nebylo registrováno!","-",IF(VLOOKUP(Tabulka4[[#This Row],[start. č.]],'3. REGISTRACE'!B:G,6,0)=0,"-",VLOOKUP(Tabulka4[[#This Row],[start. č.]],'3. REGISTRACE'!B:G,6,0))))</f>
        <v>40-49</v>
      </c>
      <c r="M30" s="41">
        <f>IF(Tabulka4[[#This Row],[kategorie]]="-","-",COUNTIFS(G$10:G30,Tabulka4[[#This Row],[m/ž]],L$10:L30,Tabulka4[[#This Row],[kategorie]]))</f>
        <v>10</v>
      </c>
      <c r="N30" s="54" t="str">
        <f>IF(AND(ISBLANK(H30),ISBLANK(I30),ISBLANK(J30)),"-",IF(K30&gt;=MAX(K$10:K30),"ok","chyba!!!"))</f>
        <v>ok</v>
      </c>
    </row>
    <row r="31" spans="2:14" x14ac:dyDescent="0.2">
      <c r="B31" s="41">
        <v>22</v>
      </c>
      <c r="C31" s="42">
        <v>220</v>
      </c>
      <c r="D31" s="20" t="str">
        <f>IF(ISBLANK(Tabulka4[[#This Row],[start. č.]]),"-",IF(ISERROR(VLOOKUP(Tabulka4[[#This Row],[start. č.]],'3. REGISTRACE'!B:F,2,0)),"start. č. nebylo registrováno!",VLOOKUP(Tabulka4[[#This Row],[start. č.]],'3. REGISTRACE'!B:F,2,0)))</f>
        <v>Červený Petr</v>
      </c>
      <c r="E31" s="17">
        <f>IF(ISBLANK(Tabulka4[[#This Row],[start. č.]]),"-",IF(ISERROR(VLOOKUP(Tabulka4[[#This Row],[start. č.]],'3. REGISTRACE'!B:F,3,0)),"-",VLOOKUP(Tabulka4[[#This Row],[start. č.]],'3. REGISTRACE'!B:F,3,0)))</f>
        <v>1973</v>
      </c>
      <c r="F31" s="43" t="str">
        <f>IF(ISBLANK(Tabulka4[[#This Row],[start. č.]]),"-",IF(Tabulka4[[#This Row],[příjmení a jméno]]="start. č. nebylo registrováno!","-",IF(VLOOKUP(Tabulka4[[#This Row],[start. č.]],'3. REGISTRACE'!B:F,4,0)=0,"-",VLOOKUP(Tabulka4[[#This Row],[start. č.]],'3. REGISTRACE'!B:F,4,0))))</f>
        <v>Dinos TT</v>
      </c>
      <c r="G31" s="17" t="str">
        <f>IF(ISBLANK(Tabulka4[[#This Row],[start. č.]]),"-",IF(Tabulka4[[#This Row],[příjmení a jméno]]="start. č. nebylo registrováno!","-",IF(VLOOKUP(Tabulka4[[#This Row],[start. č.]],'3. REGISTRACE'!B:F,5,0)=0,"-",VLOOKUP(Tabulka4[[#This Row],[start. č.]],'3. REGISTRACE'!B:F,5,0))))</f>
        <v>M</v>
      </c>
      <c r="H31" s="49">
        <v>0</v>
      </c>
      <c r="I31" s="45">
        <v>43</v>
      </c>
      <c r="J31" s="50">
        <v>35</v>
      </c>
      <c r="K31" s="39">
        <f>TIME(Tabulka4[[#This Row],[hod]],Tabulka4[[#This Row],[min]],Tabulka4[[#This Row],[sek]])</f>
        <v>3.0266203703703705E-2</v>
      </c>
      <c r="L31" s="17" t="str">
        <f>IF(ISBLANK(Tabulka4[[#This Row],[start. č.]]),"-",IF(Tabulka4[[#This Row],[příjmení a jméno]]="start. č. nebylo registrováno!","-",IF(VLOOKUP(Tabulka4[[#This Row],[start. č.]],'3. REGISTRACE'!B:G,6,0)=0,"-",VLOOKUP(Tabulka4[[#This Row],[start. č.]],'3. REGISTRACE'!B:G,6,0))))</f>
        <v>50-59</v>
      </c>
      <c r="M31" s="41">
        <f>IF(Tabulka4[[#This Row],[kategorie]]="-","-",COUNTIFS(G$10:G31,Tabulka4[[#This Row],[m/ž]],L$10:L31,Tabulka4[[#This Row],[kategorie]]))</f>
        <v>6</v>
      </c>
      <c r="N31" s="54" t="str">
        <f>IF(AND(ISBLANK(H31),ISBLANK(I31),ISBLANK(J31)),"-",IF(K31&gt;=MAX(K$10:K31),"ok","chyba!!!"))</f>
        <v>ok</v>
      </c>
    </row>
    <row r="32" spans="2:14" x14ac:dyDescent="0.2">
      <c r="B32" s="41">
        <v>23</v>
      </c>
      <c r="C32" s="42">
        <v>240</v>
      </c>
      <c r="D32" s="20" t="str">
        <f>IF(ISBLANK(Tabulka4[[#This Row],[start. č.]]),"-",IF(ISERROR(VLOOKUP(Tabulka4[[#This Row],[start. č.]],'3. REGISTRACE'!B:F,2,0)),"start. č. nebylo registrováno!",VLOOKUP(Tabulka4[[#This Row],[start. č.]],'3. REGISTRACE'!B:F,2,0)))</f>
        <v>Stejskal Ladislav</v>
      </c>
      <c r="E32" s="17">
        <f>IF(ISBLANK(Tabulka4[[#This Row],[start. č.]]),"-",IF(ISERROR(VLOOKUP(Tabulka4[[#This Row],[start. č.]],'3. REGISTRACE'!B:F,3,0)),"-",VLOOKUP(Tabulka4[[#This Row],[start. č.]],'3. REGISTRACE'!B:F,3,0)))</f>
        <v>2001</v>
      </c>
      <c r="F32" s="43" t="str">
        <f>IF(ISBLANK(Tabulka4[[#This Row],[start. č.]]),"-",IF(Tabulka4[[#This Row],[příjmení a jméno]]="start. č. nebylo registrováno!","-",IF(VLOOKUP(Tabulka4[[#This Row],[start. č.]],'3. REGISTRACE'!B:F,4,0)=0,"-",VLOOKUP(Tabulka4[[#This Row],[start. č.]],'3. REGISTRACE'!B:F,4,0))))</f>
        <v>SK Čtyři Dvory ČB</v>
      </c>
      <c r="G32" s="17" t="str">
        <f>IF(ISBLANK(Tabulka4[[#This Row],[start. č.]]),"-",IF(Tabulka4[[#This Row],[příjmení a jméno]]="start. č. nebylo registrováno!","-",IF(VLOOKUP(Tabulka4[[#This Row],[start. č.]],'3. REGISTRACE'!B:F,5,0)=0,"-",VLOOKUP(Tabulka4[[#This Row],[start. č.]],'3. REGISTRACE'!B:F,5,0))))</f>
        <v>M</v>
      </c>
      <c r="H32" s="49">
        <v>0</v>
      </c>
      <c r="I32" s="45">
        <v>43</v>
      </c>
      <c r="J32" s="50">
        <v>44</v>
      </c>
      <c r="K32" s="39">
        <f>TIME(Tabulka4[[#This Row],[hod]],Tabulka4[[#This Row],[min]],Tabulka4[[#This Row],[sek]])</f>
        <v>3.037037037037037E-2</v>
      </c>
      <c r="L32" s="17" t="str">
        <f>IF(ISBLANK(Tabulka4[[#This Row],[start. č.]]),"-",IF(Tabulka4[[#This Row],[příjmení a jméno]]="start. č. nebylo registrováno!","-",IF(VLOOKUP(Tabulka4[[#This Row],[start. č.]],'3. REGISTRACE'!B:G,6,0)=0,"-",VLOOKUP(Tabulka4[[#This Row],[start. č.]],'3. REGISTRACE'!B:G,6,0))))</f>
        <v>19-39</v>
      </c>
      <c r="M32" s="41">
        <f>IF(Tabulka4[[#This Row],[kategorie]]="-","-",COUNTIFS(G$10:G32,Tabulka4[[#This Row],[m/ž]],L$10:L32,Tabulka4[[#This Row],[kategorie]]))</f>
        <v>7</v>
      </c>
      <c r="N32" s="54" t="str">
        <f>IF(AND(ISBLANK(H32),ISBLANK(I32),ISBLANK(J32)),"-",IF(K32&gt;=MAX(K$10:K32),"ok","chyba!!!"))</f>
        <v>ok</v>
      </c>
    </row>
    <row r="33" spans="2:14" x14ac:dyDescent="0.2">
      <c r="B33" s="41">
        <v>24</v>
      </c>
      <c r="C33" s="42">
        <v>203</v>
      </c>
      <c r="D33" s="20" t="str">
        <f>IF(ISBLANK(Tabulka4[[#This Row],[start. č.]]),"-",IF(ISERROR(VLOOKUP(Tabulka4[[#This Row],[start. č.]],'3. REGISTRACE'!B:F,2,0)),"start. č. nebylo registrováno!",VLOOKUP(Tabulka4[[#This Row],[start. č.]],'3. REGISTRACE'!B:F,2,0)))</f>
        <v>Meisl Jan</v>
      </c>
      <c r="E33" s="17">
        <f>IF(ISBLANK(Tabulka4[[#This Row],[start. č.]]),"-",IF(ISERROR(VLOOKUP(Tabulka4[[#This Row],[start. č.]],'3. REGISTRACE'!B:F,3,0)),"-",VLOOKUP(Tabulka4[[#This Row],[start. č.]],'3. REGISTRACE'!B:F,3,0)))</f>
        <v>1974</v>
      </c>
      <c r="F33" s="43" t="str">
        <f>IF(ISBLANK(Tabulka4[[#This Row],[start. č.]]),"-",IF(Tabulka4[[#This Row],[příjmení a jméno]]="start. č. nebylo registrováno!","-",IF(VLOOKUP(Tabulka4[[#This Row],[start. č.]],'3. REGISTRACE'!B:F,4,0)=0,"-",VLOOKUP(Tabulka4[[#This Row],[start. č.]],'3. REGISTRACE'!B:F,4,0))))</f>
        <v>JKM</v>
      </c>
      <c r="G33" s="17" t="str">
        <f>IF(ISBLANK(Tabulka4[[#This Row],[start. č.]]),"-",IF(Tabulka4[[#This Row],[příjmení a jméno]]="start. č. nebylo registrováno!","-",IF(VLOOKUP(Tabulka4[[#This Row],[start. č.]],'3. REGISTRACE'!B:F,5,0)=0,"-",VLOOKUP(Tabulka4[[#This Row],[start. č.]],'3. REGISTRACE'!B:F,5,0))))</f>
        <v>M</v>
      </c>
      <c r="H33" s="49">
        <v>0</v>
      </c>
      <c r="I33" s="45">
        <v>43</v>
      </c>
      <c r="J33" s="50">
        <v>48</v>
      </c>
      <c r="K33" s="39">
        <f>TIME(Tabulka4[[#This Row],[hod]],Tabulka4[[#This Row],[min]],Tabulka4[[#This Row],[sek]])</f>
        <v>3.0416666666666668E-2</v>
      </c>
      <c r="L33" s="17" t="str">
        <f>IF(ISBLANK(Tabulka4[[#This Row],[start. č.]]),"-",IF(Tabulka4[[#This Row],[příjmení a jméno]]="start. č. nebylo registrováno!","-",IF(VLOOKUP(Tabulka4[[#This Row],[start. č.]],'3. REGISTRACE'!B:G,6,0)=0,"-",VLOOKUP(Tabulka4[[#This Row],[start. č.]],'3. REGISTRACE'!B:G,6,0))))</f>
        <v>50-59</v>
      </c>
      <c r="M33" s="41">
        <f>IF(Tabulka4[[#This Row],[kategorie]]="-","-",COUNTIFS(G$10:G33,Tabulka4[[#This Row],[m/ž]],L$10:L33,Tabulka4[[#This Row],[kategorie]]))</f>
        <v>7</v>
      </c>
      <c r="N33" s="54" t="str">
        <f>IF(AND(ISBLANK(H33),ISBLANK(I33),ISBLANK(J33)),"-",IF(K33&gt;=MAX(K$10:K33),"ok","chyba!!!"))</f>
        <v>ok</v>
      </c>
    </row>
    <row r="34" spans="2:14" x14ac:dyDescent="0.2">
      <c r="B34" s="41">
        <v>25</v>
      </c>
      <c r="C34" s="42">
        <v>278</v>
      </c>
      <c r="D34" s="20" t="str">
        <f>IF(ISBLANK(Tabulka4[[#This Row],[start. č.]]),"-",IF(ISERROR(VLOOKUP(Tabulka4[[#This Row],[start. č.]],'3. REGISTRACE'!B:F,2,0)),"start. č. nebylo registrováno!",VLOOKUP(Tabulka4[[#This Row],[start. č.]],'3. REGISTRACE'!B:F,2,0)))</f>
        <v>Tučková Jana</v>
      </c>
      <c r="E34" s="17">
        <f>IF(ISBLANK(Tabulka4[[#This Row],[start. č.]]),"-",IF(ISERROR(VLOOKUP(Tabulka4[[#This Row],[start. č.]],'3. REGISTRACE'!B:F,3,0)),"-",VLOOKUP(Tabulka4[[#This Row],[start. č.]],'3. REGISTRACE'!B:F,3,0)))</f>
        <v>1982</v>
      </c>
      <c r="F34" s="43" t="str">
        <f>IF(ISBLANK(Tabulka4[[#This Row],[start. č.]]),"-",IF(Tabulka4[[#This Row],[příjmení a jméno]]="start. č. nebylo registrováno!","-",IF(VLOOKUP(Tabulka4[[#This Row],[start. č.]],'3. REGISTRACE'!B:F,4,0)=0,"-",VLOOKUP(Tabulka4[[#This Row],[start. č.]],'3. REGISTRACE'!B:F,4,0))))</f>
        <v>Trisk ČB</v>
      </c>
      <c r="G34" s="17" t="str">
        <f>IF(ISBLANK(Tabulka4[[#This Row],[start. č.]]),"-",IF(Tabulka4[[#This Row],[příjmení a jméno]]="start. č. nebylo registrováno!","-",IF(VLOOKUP(Tabulka4[[#This Row],[start. č.]],'3. REGISTRACE'!B:F,5,0)=0,"-",VLOOKUP(Tabulka4[[#This Row],[start. č.]],'3. REGISTRACE'!B:F,5,0))))</f>
        <v>Z</v>
      </c>
      <c r="H34" s="49">
        <v>0</v>
      </c>
      <c r="I34" s="45">
        <v>43</v>
      </c>
      <c r="J34" s="50">
        <v>59</v>
      </c>
      <c r="K34" s="39">
        <f>TIME(Tabulka4[[#This Row],[hod]],Tabulka4[[#This Row],[min]],Tabulka4[[#This Row],[sek]])</f>
        <v>3.0543981481481481E-2</v>
      </c>
      <c r="L34" s="17" t="str">
        <f>IF(ISBLANK(Tabulka4[[#This Row],[start. č.]]),"-",IF(Tabulka4[[#This Row],[příjmení a jméno]]="start. č. nebylo registrováno!","-",IF(VLOOKUP(Tabulka4[[#This Row],[start. č.]],'3. REGISTRACE'!B:G,6,0)=0,"-",VLOOKUP(Tabulka4[[#This Row],[start. č.]],'3. REGISTRACE'!B:G,6,0))))</f>
        <v>35-49</v>
      </c>
      <c r="M34" s="41">
        <f>IF(Tabulka4[[#This Row],[kategorie]]="-","-",COUNTIFS(G$10:G34,Tabulka4[[#This Row],[m/ž]],L$10:L34,Tabulka4[[#This Row],[kategorie]]))</f>
        <v>1</v>
      </c>
      <c r="N34" s="54" t="str">
        <f>IF(AND(ISBLANK(H34),ISBLANK(I34),ISBLANK(J34)),"-",IF(K34&gt;=MAX(K$10:K34),"ok","chyba!!!"))</f>
        <v>ok</v>
      </c>
    </row>
    <row r="35" spans="2:14" x14ac:dyDescent="0.2">
      <c r="B35" s="41">
        <v>26</v>
      </c>
      <c r="C35" s="42">
        <v>246</v>
      </c>
      <c r="D35" s="20" t="str">
        <f>IF(ISBLANK(Tabulka4[[#This Row],[start. č.]]),"-",IF(ISERROR(VLOOKUP(Tabulka4[[#This Row],[start. č.]],'3. REGISTRACE'!B:F,2,0)),"start. č. nebylo registrováno!",VLOOKUP(Tabulka4[[#This Row],[start. č.]],'3. REGISTRACE'!B:F,2,0)))</f>
        <v>Šimek Vladislav</v>
      </c>
      <c r="E35" s="17">
        <f>IF(ISBLANK(Tabulka4[[#This Row],[start. č.]]),"-",IF(ISERROR(VLOOKUP(Tabulka4[[#This Row],[start. č.]],'3. REGISTRACE'!B:F,3,0)),"-",VLOOKUP(Tabulka4[[#This Row],[start. č.]],'3. REGISTRACE'!B:F,3,0)))</f>
        <v>1973</v>
      </c>
      <c r="F35" s="43" t="str">
        <f>IF(ISBLANK(Tabulka4[[#This Row],[start. č.]]),"-",IF(Tabulka4[[#This Row],[příjmení a jméno]]="start. č. nebylo registrováno!","-",IF(VLOOKUP(Tabulka4[[#This Row],[start. č.]],'3. REGISTRACE'!B:F,4,0)=0,"-",VLOOKUP(Tabulka4[[#This Row],[start. č.]],'3. REGISTRACE'!B:F,4,0))))</f>
        <v>Reso</v>
      </c>
      <c r="G35" s="17" t="str">
        <f>IF(ISBLANK(Tabulka4[[#This Row],[start. č.]]),"-",IF(Tabulka4[[#This Row],[příjmení a jméno]]="start. č. nebylo registrováno!","-",IF(VLOOKUP(Tabulka4[[#This Row],[start. č.]],'3. REGISTRACE'!B:F,5,0)=0,"-",VLOOKUP(Tabulka4[[#This Row],[start. č.]],'3. REGISTRACE'!B:F,5,0))))</f>
        <v>M</v>
      </c>
      <c r="H35" s="49">
        <v>0</v>
      </c>
      <c r="I35" s="45">
        <v>44</v>
      </c>
      <c r="J35" s="50">
        <v>31</v>
      </c>
      <c r="K35" s="39">
        <f>TIME(Tabulka4[[#This Row],[hod]],Tabulka4[[#This Row],[min]],Tabulka4[[#This Row],[sek]])</f>
        <v>3.0914351851851853E-2</v>
      </c>
      <c r="L35" s="17" t="str">
        <f>IF(ISBLANK(Tabulka4[[#This Row],[start. č.]]),"-",IF(Tabulka4[[#This Row],[příjmení a jméno]]="start. č. nebylo registrováno!","-",IF(VLOOKUP(Tabulka4[[#This Row],[start. č.]],'3. REGISTRACE'!B:G,6,0)=0,"-",VLOOKUP(Tabulka4[[#This Row],[start. č.]],'3. REGISTRACE'!B:G,6,0))))</f>
        <v>50-59</v>
      </c>
      <c r="M35" s="41">
        <f>IF(Tabulka4[[#This Row],[kategorie]]="-","-",COUNTIFS(G$10:G35,Tabulka4[[#This Row],[m/ž]],L$10:L35,Tabulka4[[#This Row],[kategorie]]))</f>
        <v>8</v>
      </c>
      <c r="N35" s="54" t="str">
        <f>IF(AND(ISBLANK(H35),ISBLANK(I35),ISBLANK(J35)),"-",IF(K35&gt;=MAX(K$10:K35),"ok","chyba!!!"))</f>
        <v>ok</v>
      </c>
    </row>
    <row r="36" spans="2:14" x14ac:dyDescent="0.2">
      <c r="B36" s="41">
        <v>27</v>
      </c>
      <c r="C36" s="42">
        <v>209</v>
      </c>
      <c r="D36" s="20" t="str">
        <f>IF(ISBLANK(Tabulka4[[#This Row],[start. č.]]),"-",IF(ISERROR(VLOOKUP(Tabulka4[[#This Row],[start. č.]],'3. REGISTRACE'!B:F,2,0)),"start. č. nebylo registrováno!",VLOOKUP(Tabulka4[[#This Row],[start. č.]],'3. REGISTRACE'!B:F,2,0)))</f>
        <v>Toman Martin</v>
      </c>
      <c r="E36" s="17">
        <f>IF(ISBLANK(Tabulka4[[#This Row],[start. č.]]),"-",IF(ISERROR(VLOOKUP(Tabulka4[[#This Row],[start. č.]],'3. REGISTRACE'!B:F,3,0)),"-",VLOOKUP(Tabulka4[[#This Row],[start. č.]],'3. REGISTRACE'!B:F,3,0)))</f>
        <v>1971</v>
      </c>
      <c r="F36" s="43" t="str">
        <f>IF(ISBLANK(Tabulka4[[#This Row],[start. č.]]),"-",IF(Tabulka4[[#This Row],[příjmení a jméno]]="start. č. nebylo registrováno!","-",IF(VLOOKUP(Tabulka4[[#This Row],[start. č.]],'3. REGISTRACE'!B:F,4,0)=0,"-",VLOOKUP(Tabulka4[[#This Row],[start. č.]],'3. REGISTRACE'!B:F,4,0))))</f>
        <v>SK Babice</v>
      </c>
      <c r="G36" s="17" t="str">
        <f>IF(ISBLANK(Tabulka4[[#This Row],[start. č.]]),"-",IF(Tabulka4[[#This Row],[příjmení a jméno]]="start. č. nebylo registrováno!","-",IF(VLOOKUP(Tabulka4[[#This Row],[start. č.]],'3. REGISTRACE'!B:F,5,0)=0,"-",VLOOKUP(Tabulka4[[#This Row],[start. č.]],'3. REGISTRACE'!B:F,5,0))))</f>
        <v>M</v>
      </c>
      <c r="H36" s="49">
        <v>0</v>
      </c>
      <c r="I36" s="45">
        <v>44</v>
      </c>
      <c r="J36" s="50">
        <v>36</v>
      </c>
      <c r="K36" s="39">
        <f>TIME(Tabulka4[[#This Row],[hod]],Tabulka4[[#This Row],[min]],Tabulka4[[#This Row],[sek]])</f>
        <v>3.0972222222222224E-2</v>
      </c>
      <c r="L36" s="17" t="str">
        <f>IF(ISBLANK(Tabulka4[[#This Row],[start. č.]]),"-",IF(Tabulka4[[#This Row],[příjmení a jméno]]="start. č. nebylo registrováno!","-",IF(VLOOKUP(Tabulka4[[#This Row],[start. č.]],'3. REGISTRACE'!B:G,6,0)=0,"-",VLOOKUP(Tabulka4[[#This Row],[start. č.]],'3. REGISTRACE'!B:G,6,0))))</f>
        <v>50-59</v>
      </c>
      <c r="M36" s="41">
        <f>IF(Tabulka4[[#This Row],[kategorie]]="-","-",COUNTIFS(G$10:G36,Tabulka4[[#This Row],[m/ž]],L$10:L36,Tabulka4[[#This Row],[kategorie]]))</f>
        <v>9</v>
      </c>
      <c r="N36" s="54" t="str">
        <f>IF(AND(ISBLANK(H36),ISBLANK(I36),ISBLANK(J36)),"-",IF(K36&gt;=MAX(K$10:K36),"ok","chyba!!!"))</f>
        <v>ok</v>
      </c>
    </row>
    <row r="37" spans="2:14" x14ac:dyDescent="0.2">
      <c r="B37" s="41">
        <v>28</v>
      </c>
      <c r="C37" s="42">
        <v>276</v>
      </c>
      <c r="D37" s="20" t="str">
        <f>IF(ISBLANK(Tabulka4[[#This Row],[start. č.]]),"-",IF(ISERROR(VLOOKUP(Tabulka4[[#This Row],[start. č.]],'3. REGISTRACE'!B:F,2,0)),"start. č. nebylo registrováno!",VLOOKUP(Tabulka4[[#This Row],[start. č.]],'3. REGISTRACE'!B:F,2,0)))</f>
        <v>Viskotová Alesja</v>
      </c>
      <c r="E37" s="17">
        <f>IF(ISBLANK(Tabulka4[[#This Row],[start. č.]]),"-",IF(ISERROR(VLOOKUP(Tabulka4[[#This Row],[start. č.]],'3. REGISTRACE'!B:F,3,0)),"-",VLOOKUP(Tabulka4[[#This Row],[start. č.]],'3. REGISTRACE'!B:F,3,0)))</f>
        <v>1992</v>
      </c>
      <c r="F37" s="43" t="str">
        <f>IF(ISBLANK(Tabulka4[[#This Row],[start. č.]]),"-",IF(Tabulka4[[#This Row],[příjmení a jméno]]="start. č. nebylo registrováno!","-",IF(VLOOKUP(Tabulka4[[#This Row],[start. č.]],'3. REGISTRACE'!B:F,4,0)=0,"-",VLOOKUP(Tabulka4[[#This Row],[start. č.]],'3. REGISTRACE'!B:F,4,0))))</f>
        <v>Velešín</v>
      </c>
      <c r="G37" s="17" t="str">
        <f>IF(ISBLANK(Tabulka4[[#This Row],[start. č.]]),"-",IF(Tabulka4[[#This Row],[příjmení a jméno]]="start. č. nebylo registrováno!","-",IF(VLOOKUP(Tabulka4[[#This Row],[start. č.]],'3. REGISTRACE'!B:F,5,0)=0,"-",VLOOKUP(Tabulka4[[#This Row],[start. č.]],'3. REGISTRACE'!B:F,5,0))))</f>
        <v>Z</v>
      </c>
      <c r="H37" s="49">
        <v>0</v>
      </c>
      <c r="I37" s="45">
        <v>44</v>
      </c>
      <c r="J37" s="50">
        <v>44</v>
      </c>
      <c r="K37" s="39">
        <f>TIME(Tabulka4[[#This Row],[hod]],Tabulka4[[#This Row],[min]],Tabulka4[[#This Row],[sek]])</f>
        <v>3.1064814814814816E-2</v>
      </c>
      <c r="L37" s="17" t="str">
        <f>IF(ISBLANK(Tabulka4[[#This Row],[start. č.]]),"-",IF(Tabulka4[[#This Row],[příjmení a jméno]]="start. č. nebylo registrováno!","-",IF(VLOOKUP(Tabulka4[[#This Row],[start. č.]],'3. REGISTRACE'!B:G,6,0)=0,"-",VLOOKUP(Tabulka4[[#This Row],[start. č.]],'3. REGISTRACE'!B:G,6,0))))</f>
        <v>19-34</v>
      </c>
      <c r="M37" s="41">
        <f>IF(Tabulka4[[#This Row],[kategorie]]="-","-",COUNTIFS(G$10:G37,Tabulka4[[#This Row],[m/ž]],L$10:L37,Tabulka4[[#This Row],[kategorie]]))</f>
        <v>1</v>
      </c>
      <c r="N37" s="54" t="str">
        <f>IF(AND(ISBLANK(H37),ISBLANK(I37),ISBLANK(J37)),"-",IF(K37&gt;=MAX(K$10:K37),"ok","chyba!!!"))</f>
        <v>ok</v>
      </c>
    </row>
    <row r="38" spans="2:14" x14ac:dyDescent="0.2">
      <c r="B38" s="41">
        <v>29</v>
      </c>
      <c r="C38" s="42">
        <v>237</v>
      </c>
      <c r="D38" s="20" t="str">
        <f>IF(ISBLANK(Tabulka4[[#This Row],[start. č.]]),"-",IF(ISERROR(VLOOKUP(Tabulka4[[#This Row],[start. č.]],'3. REGISTRACE'!B:F,2,0)),"start. č. nebylo registrováno!",VLOOKUP(Tabulka4[[#This Row],[start. č.]],'3. REGISTRACE'!B:F,2,0)))</f>
        <v>Černý Vitězslav</v>
      </c>
      <c r="E38" s="17">
        <f>IF(ISBLANK(Tabulka4[[#This Row],[start. č.]]),"-",IF(ISERROR(VLOOKUP(Tabulka4[[#This Row],[start. č.]],'3. REGISTRACE'!B:F,3,0)),"-",VLOOKUP(Tabulka4[[#This Row],[start. č.]],'3. REGISTRACE'!B:F,3,0)))</f>
        <v>2007</v>
      </c>
      <c r="F38" s="43" t="str">
        <f>IF(ISBLANK(Tabulka4[[#This Row],[start. č.]]),"-",IF(Tabulka4[[#This Row],[příjmení a jméno]]="start. č. nebylo registrováno!","-",IF(VLOOKUP(Tabulka4[[#This Row],[start. č.]],'3. REGISTRACE'!B:F,4,0)=0,"-",VLOOKUP(Tabulka4[[#This Row],[start. č.]],'3. REGISTRACE'!B:F,4,0))))</f>
        <v>JKM</v>
      </c>
      <c r="G38" s="17" t="str">
        <f>IF(ISBLANK(Tabulka4[[#This Row],[start. č.]]),"-",IF(Tabulka4[[#This Row],[příjmení a jméno]]="start. č. nebylo registrováno!","-",IF(VLOOKUP(Tabulka4[[#This Row],[start. č.]],'3. REGISTRACE'!B:F,5,0)=0,"-",VLOOKUP(Tabulka4[[#This Row],[start. č.]],'3. REGISTRACE'!B:F,5,0))))</f>
        <v>M</v>
      </c>
      <c r="H38" s="49">
        <v>0</v>
      </c>
      <c r="I38" s="45">
        <v>45</v>
      </c>
      <c r="J38" s="50">
        <v>4</v>
      </c>
      <c r="K38" s="39">
        <f>TIME(Tabulka4[[#This Row],[hod]],Tabulka4[[#This Row],[min]],Tabulka4[[#This Row],[sek]])</f>
        <v>3.1296296296296294E-2</v>
      </c>
      <c r="L38" s="17" t="str">
        <f>IF(ISBLANK(Tabulka4[[#This Row],[start. č.]]),"-",IF(Tabulka4[[#This Row],[příjmení a jméno]]="start. č. nebylo registrováno!","-",IF(VLOOKUP(Tabulka4[[#This Row],[start. č.]],'3. REGISTRACE'!B:G,6,0)=0,"-",VLOOKUP(Tabulka4[[#This Row],[start. č.]],'3. REGISTRACE'!B:G,6,0))))</f>
        <v>Jun</v>
      </c>
      <c r="M38" s="41">
        <f>IF(Tabulka4[[#This Row],[kategorie]]="-","-",COUNTIFS(G$10:G38,Tabulka4[[#This Row],[m/ž]],L$10:L38,Tabulka4[[#This Row],[kategorie]]))</f>
        <v>1</v>
      </c>
      <c r="N38" s="54" t="str">
        <f>IF(AND(ISBLANK(H38),ISBLANK(I38),ISBLANK(J38)),"-",IF(K38&gt;=MAX(K$10:K38),"ok","chyba!!!"))</f>
        <v>ok</v>
      </c>
    </row>
    <row r="39" spans="2:14" x14ac:dyDescent="0.2">
      <c r="B39" s="41">
        <v>30</v>
      </c>
      <c r="C39" s="42">
        <v>201</v>
      </c>
      <c r="D39" s="20" t="str">
        <f>IF(ISBLANK(Tabulka4[[#This Row],[start. č.]]),"-",IF(ISERROR(VLOOKUP(Tabulka4[[#This Row],[start. č.]],'3. REGISTRACE'!B:F,2,0)),"start. č. nebylo registrováno!",VLOOKUP(Tabulka4[[#This Row],[start. č.]],'3. REGISTRACE'!B:F,2,0)))</f>
        <v>Mikolášek Arnošt</v>
      </c>
      <c r="E39" s="17">
        <f>IF(ISBLANK(Tabulka4[[#This Row],[start. č.]]),"-",IF(ISERROR(VLOOKUP(Tabulka4[[#This Row],[start. č.]],'3. REGISTRACE'!B:F,3,0)),"-",VLOOKUP(Tabulka4[[#This Row],[start. č.]],'3. REGISTRACE'!B:F,3,0)))</f>
        <v>1965</v>
      </c>
      <c r="F39" s="43" t="str">
        <f>IF(ISBLANK(Tabulka4[[#This Row],[start. č.]]),"-",IF(Tabulka4[[#This Row],[příjmení a jméno]]="start. č. nebylo registrováno!","-",IF(VLOOKUP(Tabulka4[[#This Row],[start. č.]],'3. REGISTRACE'!B:F,4,0)=0,"-",VLOOKUP(Tabulka4[[#This Row],[start. č.]],'3. REGISTRACE'!B:F,4,0))))</f>
        <v>Nákří</v>
      </c>
      <c r="G39" s="17" t="str">
        <f>IF(ISBLANK(Tabulka4[[#This Row],[start. č.]]),"-",IF(Tabulka4[[#This Row],[příjmení a jméno]]="start. č. nebylo registrováno!","-",IF(VLOOKUP(Tabulka4[[#This Row],[start. č.]],'3. REGISTRACE'!B:F,5,0)=0,"-",VLOOKUP(Tabulka4[[#This Row],[start. č.]],'3. REGISTRACE'!B:F,5,0))))</f>
        <v>M</v>
      </c>
      <c r="H39" s="49">
        <v>0</v>
      </c>
      <c r="I39" s="45">
        <v>45</v>
      </c>
      <c r="J39" s="50">
        <v>28</v>
      </c>
      <c r="K39" s="39">
        <f>TIME(Tabulka4[[#This Row],[hod]],Tabulka4[[#This Row],[min]],Tabulka4[[#This Row],[sek]])</f>
        <v>3.1574074074074074E-2</v>
      </c>
      <c r="L39" s="17" t="str">
        <f>IF(ISBLANK(Tabulka4[[#This Row],[start. č.]]),"-",IF(Tabulka4[[#This Row],[příjmení a jméno]]="start. č. nebylo registrováno!","-",IF(VLOOKUP(Tabulka4[[#This Row],[start. č.]],'3. REGISTRACE'!B:G,6,0)=0,"-",VLOOKUP(Tabulka4[[#This Row],[start. č.]],'3. REGISTRACE'!B:G,6,0))))</f>
        <v>50-59</v>
      </c>
      <c r="M39" s="41">
        <f>IF(Tabulka4[[#This Row],[kategorie]]="-","-",COUNTIFS(G$10:G39,Tabulka4[[#This Row],[m/ž]],L$10:L39,Tabulka4[[#This Row],[kategorie]]))</f>
        <v>10</v>
      </c>
      <c r="N39" s="54" t="str">
        <f>IF(AND(ISBLANK(H39),ISBLANK(I39),ISBLANK(J39)),"-",IF(K39&gt;=MAX(K$10:K39),"ok","chyba!!!"))</f>
        <v>ok</v>
      </c>
    </row>
    <row r="40" spans="2:14" x14ac:dyDescent="0.2">
      <c r="B40" s="41">
        <v>31</v>
      </c>
      <c r="C40" s="42">
        <v>241</v>
      </c>
      <c r="D40" s="20" t="str">
        <f>IF(ISBLANK(Tabulka4[[#This Row],[start. č.]]),"-",IF(ISERROR(VLOOKUP(Tabulka4[[#This Row],[start. č.]],'3. REGISTRACE'!B:F,2,0)),"start. č. nebylo registrováno!",VLOOKUP(Tabulka4[[#This Row],[start. č.]],'3. REGISTRACE'!B:F,2,0)))</f>
        <v>Lexa Jiří</v>
      </c>
      <c r="E40" s="17">
        <f>IF(ISBLANK(Tabulka4[[#This Row],[start. č.]]),"-",IF(ISERROR(VLOOKUP(Tabulka4[[#This Row],[start. č.]],'3. REGISTRACE'!B:F,3,0)),"-",VLOOKUP(Tabulka4[[#This Row],[start. č.]],'3. REGISTRACE'!B:F,3,0)))</f>
        <v>1971</v>
      </c>
      <c r="F40" s="43" t="str">
        <f>IF(ISBLANK(Tabulka4[[#This Row],[start. č.]]),"-",IF(Tabulka4[[#This Row],[příjmení a jméno]]="start. č. nebylo registrováno!","-",IF(VLOOKUP(Tabulka4[[#This Row],[start. č.]],'3. REGISTRACE'!B:F,4,0)=0,"-",VLOOKUP(Tabulka4[[#This Row],[start. č.]],'3. REGISTRACE'!B:F,4,0))))</f>
        <v>JBP</v>
      </c>
      <c r="G40" s="17" t="str">
        <f>IF(ISBLANK(Tabulka4[[#This Row],[start. č.]]),"-",IF(Tabulka4[[#This Row],[příjmení a jméno]]="start. č. nebylo registrováno!","-",IF(VLOOKUP(Tabulka4[[#This Row],[start. č.]],'3. REGISTRACE'!B:F,5,0)=0,"-",VLOOKUP(Tabulka4[[#This Row],[start. č.]],'3. REGISTRACE'!B:F,5,0))))</f>
        <v>M</v>
      </c>
      <c r="H40" s="49">
        <v>0</v>
      </c>
      <c r="I40" s="45">
        <v>45</v>
      </c>
      <c r="J40" s="50">
        <v>40</v>
      </c>
      <c r="K40" s="39">
        <f>TIME(Tabulka4[[#This Row],[hod]],Tabulka4[[#This Row],[min]],Tabulka4[[#This Row],[sek]])</f>
        <v>3.1712962962962964E-2</v>
      </c>
      <c r="L40" s="17" t="str">
        <f>IF(ISBLANK(Tabulka4[[#This Row],[start. č.]]),"-",IF(Tabulka4[[#This Row],[příjmení a jméno]]="start. č. nebylo registrováno!","-",IF(VLOOKUP(Tabulka4[[#This Row],[start. č.]],'3. REGISTRACE'!B:G,6,0)=0,"-",VLOOKUP(Tabulka4[[#This Row],[start. č.]],'3. REGISTRACE'!B:G,6,0))))</f>
        <v>50-59</v>
      </c>
      <c r="M40" s="41">
        <f>IF(Tabulka4[[#This Row],[kategorie]]="-","-",COUNTIFS(G$10:G40,Tabulka4[[#This Row],[m/ž]],L$10:L40,Tabulka4[[#This Row],[kategorie]]))</f>
        <v>11</v>
      </c>
      <c r="N40" s="54" t="str">
        <f>IF(AND(ISBLANK(H40),ISBLANK(I40),ISBLANK(J40)),"-",IF(K40&gt;=MAX(K$10:K40),"ok","chyba!!!"))</f>
        <v>ok</v>
      </c>
    </row>
    <row r="41" spans="2:14" x14ac:dyDescent="0.2">
      <c r="B41" s="41">
        <v>32</v>
      </c>
      <c r="C41" s="42">
        <v>233</v>
      </c>
      <c r="D41" s="20" t="str">
        <f>IF(ISBLANK(Tabulka4[[#This Row],[start. č.]]),"-",IF(ISERROR(VLOOKUP(Tabulka4[[#This Row],[start. č.]],'3. REGISTRACE'!B:F,2,0)),"start. č. nebylo registrováno!",VLOOKUP(Tabulka4[[#This Row],[start. č.]],'3. REGISTRACE'!B:F,2,0)))</f>
        <v>Jašarov Zdeněk</v>
      </c>
      <c r="E41" s="17">
        <f>IF(ISBLANK(Tabulka4[[#This Row],[start. č.]]),"-",IF(ISERROR(VLOOKUP(Tabulka4[[#This Row],[start. č.]],'3. REGISTRACE'!B:F,3,0)),"-",VLOOKUP(Tabulka4[[#This Row],[start. č.]],'3. REGISTRACE'!B:F,3,0)))</f>
        <v>1957</v>
      </c>
      <c r="F41" s="43" t="str">
        <f>IF(ISBLANK(Tabulka4[[#This Row],[start. č.]]),"-",IF(Tabulka4[[#This Row],[příjmení a jméno]]="start. č. nebylo registrováno!","-",IF(VLOOKUP(Tabulka4[[#This Row],[start. č.]],'3. REGISTRACE'!B:F,4,0)=0,"-",VLOOKUP(Tabulka4[[#This Row],[start. č.]],'3. REGISTRACE'!B:F,4,0))))</f>
        <v>JBD</v>
      </c>
      <c r="G41" s="17" t="str">
        <f>IF(ISBLANK(Tabulka4[[#This Row],[start. č.]]),"-",IF(Tabulka4[[#This Row],[příjmení a jméno]]="start. č. nebylo registrováno!","-",IF(VLOOKUP(Tabulka4[[#This Row],[start. č.]],'3. REGISTRACE'!B:F,5,0)=0,"-",VLOOKUP(Tabulka4[[#This Row],[start. č.]],'3. REGISTRACE'!B:F,5,0))))</f>
        <v>M</v>
      </c>
      <c r="H41" s="49">
        <v>0</v>
      </c>
      <c r="I41" s="45">
        <v>45</v>
      </c>
      <c r="J41" s="50">
        <v>48</v>
      </c>
      <c r="K41" s="39">
        <f>TIME(Tabulka4[[#This Row],[hod]],Tabulka4[[#This Row],[min]],Tabulka4[[#This Row],[sek]])</f>
        <v>3.1805555555555552E-2</v>
      </c>
      <c r="L41" s="17" t="str">
        <f>IF(ISBLANK(Tabulka4[[#This Row],[start. č.]]),"-",IF(Tabulka4[[#This Row],[příjmení a jméno]]="start. č. nebylo registrováno!","-",IF(VLOOKUP(Tabulka4[[#This Row],[start. č.]],'3. REGISTRACE'!B:G,6,0)=0,"-",VLOOKUP(Tabulka4[[#This Row],[start. č.]],'3. REGISTRACE'!B:G,6,0))))</f>
        <v>60+</v>
      </c>
      <c r="M41" s="41">
        <f>IF(Tabulka4[[#This Row],[kategorie]]="-","-",COUNTIFS(G$10:G41,Tabulka4[[#This Row],[m/ž]],L$10:L41,Tabulka4[[#This Row],[kategorie]]))</f>
        <v>1</v>
      </c>
      <c r="N41" s="54" t="str">
        <f>IF(AND(ISBLANK(H41),ISBLANK(I41),ISBLANK(J41)),"-",IF(K41&gt;=MAX(K$10:K41),"ok","chyba!!!"))</f>
        <v>ok</v>
      </c>
    </row>
    <row r="42" spans="2:14" x14ac:dyDescent="0.2">
      <c r="B42" s="41">
        <v>33</v>
      </c>
      <c r="C42" s="42">
        <v>282</v>
      </c>
      <c r="D42" s="20" t="str">
        <f>IF(ISBLANK(Tabulka4[[#This Row],[start. č.]]),"-",IF(ISERROR(VLOOKUP(Tabulka4[[#This Row],[start. č.]],'3. REGISTRACE'!B:F,2,0)),"start. č. nebylo registrováno!",VLOOKUP(Tabulka4[[#This Row],[start. č.]],'3. REGISTRACE'!B:F,2,0)))</f>
        <v>Dokulilová Ludmila</v>
      </c>
      <c r="E42" s="17">
        <f>IF(ISBLANK(Tabulka4[[#This Row],[start. č.]]),"-",IF(ISERROR(VLOOKUP(Tabulka4[[#This Row],[start. č.]],'3. REGISTRACE'!B:F,3,0)),"-",VLOOKUP(Tabulka4[[#This Row],[start. č.]],'3. REGISTRACE'!B:F,3,0)))</f>
        <v>1962</v>
      </c>
      <c r="F42" s="43" t="str">
        <f>IF(ISBLANK(Tabulka4[[#This Row],[start. č.]]),"-",IF(Tabulka4[[#This Row],[příjmení a jméno]]="start. č. nebylo registrováno!","-",IF(VLOOKUP(Tabulka4[[#This Row],[start. č.]],'3. REGISTRACE'!B:F,4,0)=0,"-",VLOOKUP(Tabulka4[[#This Row],[start. č.]],'3. REGISTRACE'!B:F,4,0))))</f>
        <v>Klub maratonců</v>
      </c>
      <c r="G42" s="17" t="str">
        <f>IF(ISBLANK(Tabulka4[[#This Row],[start. č.]]),"-",IF(Tabulka4[[#This Row],[příjmení a jméno]]="start. č. nebylo registrováno!","-",IF(VLOOKUP(Tabulka4[[#This Row],[start. č.]],'3. REGISTRACE'!B:F,5,0)=0,"-",VLOOKUP(Tabulka4[[#This Row],[start. č.]],'3. REGISTRACE'!B:F,5,0))))</f>
        <v>Z</v>
      </c>
      <c r="H42" s="49">
        <v>0</v>
      </c>
      <c r="I42" s="45">
        <v>45</v>
      </c>
      <c r="J42" s="50">
        <v>56</v>
      </c>
      <c r="K42" s="39">
        <f>TIME(Tabulka4[[#This Row],[hod]],Tabulka4[[#This Row],[min]],Tabulka4[[#This Row],[sek]])</f>
        <v>3.1898148148148148E-2</v>
      </c>
      <c r="L42" s="17" t="str">
        <f>IF(ISBLANK(Tabulka4[[#This Row],[start. č.]]),"-",IF(Tabulka4[[#This Row],[příjmení a jméno]]="start. č. nebylo registrováno!","-",IF(VLOOKUP(Tabulka4[[#This Row],[start. č.]],'3. REGISTRACE'!B:G,6,0)=0,"-",VLOOKUP(Tabulka4[[#This Row],[start. č.]],'3. REGISTRACE'!B:G,6,0))))</f>
        <v>50+</v>
      </c>
      <c r="M42" s="41">
        <f>IF(Tabulka4[[#This Row],[kategorie]]="-","-",COUNTIFS(G$10:G42,Tabulka4[[#This Row],[m/ž]],L$10:L42,Tabulka4[[#This Row],[kategorie]]))</f>
        <v>1</v>
      </c>
      <c r="N42" s="54" t="str">
        <f>IF(AND(ISBLANK(H42),ISBLANK(I42),ISBLANK(J42)),"-",IF(K42&gt;=MAX(K$10:K42),"ok","chyba!!!"))</f>
        <v>ok</v>
      </c>
    </row>
    <row r="43" spans="2:14" x14ac:dyDescent="0.2">
      <c r="B43" s="41">
        <v>34</v>
      </c>
      <c r="C43" s="42">
        <v>225</v>
      </c>
      <c r="D43" s="20" t="str">
        <f>IF(ISBLANK(Tabulka4[[#This Row],[start. č.]]),"-",IF(ISERROR(VLOOKUP(Tabulka4[[#This Row],[start. č.]],'3. REGISTRACE'!B:F,2,0)),"start. č. nebylo registrováno!",VLOOKUP(Tabulka4[[#This Row],[start. č.]],'3. REGISTRACE'!B:F,2,0)))</f>
        <v>Hruška Luděk</v>
      </c>
      <c r="E43" s="17">
        <f>IF(ISBLANK(Tabulka4[[#This Row],[start. č.]]),"-",IF(ISERROR(VLOOKUP(Tabulka4[[#This Row],[start. č.]],'3. REGISTRACE'!B:F,3,0)),"-",VLOOKUP(Tabulka4[[#This Row],[start. č.]],'3. REGISTRACE'!B:F,3,0)))</f>
        <v>1973</v>
      </c>
      <c r="F43" s="43" t="str">
        <f>IF(ISBLANK(Tabulka4[[#This Row],[start. č.]]),"-",IF(Tabulka4[[#This Row],[příjmení a jméno]]="start. č. nebylo registrováno!","-",IF(VLOOKUP(Tabulka4[[#This Row],[start. č.]],'3. REGISTRACE'!B:F,4,0)=0,"-",VLOOKUP(Tabulka4[[#This Row],[start. č.]],'3. REGISTRACE'!B:F,4,0))))</f>
        <v>JKM</v>
      </c>
      <c r="G43" s="17" t="str">
        <f>IF(ISBLANK(Tabulka4[[#This Row],[start. č.]]),"-",IF(Tabulka4[[#This Row],[příjmení a jméno]]="start. č. nebylo registrováno!","-",IF(VLOOKUP(Tabulka4[[#This Row],[start. č.]],'3. REGISTRACE'!B:F,5,0)=0,"-",VLOOKUP(Tabulka4[[#This Row],[start. č.]],'3. REGISTRACE'!B:F,5,0))))</f>
        <v>M</v>
      </c>
      <c r="H43" s="49">
        <v>0</v>
      </c>
      <c r="I43" s="45">
        <v>45</v>
      </c>
      <c r="J43" s="50">
        <v>58</v>
      </c>
      <c r="K43" s="39">
        <f>TIME(Tabulka4[[#This Row],[hod]],Tabulka4[[#This Row],[min]],Tabulka4[[#This Row],[sek]])</f>
        <v>3.1921296296296295E-2</v>
      </c>
      <c r="L43" s="17" t="str">
        <f>IF(ISBLANK(Tabulka4[[#This Row],[start. č.]]),"-",IF(Tabulka4[[#This Row],[příjmení a jméno]]="start. č. nebylo registrováno!","-",IF(VLOOKUP(Tabulka4[[#This Row],[start. č.]],'3. REGISTRACE'!B:G,6,0)=0,"-",VLOOKUP(Tabulka4[[#This Row],[start. č.]],'3. REGISTRACE'!B:G,6,0))))</f>
        <v>50-59</v>
      </c>
      <c r="M43" s="41">
        <f>IF(Tabulka4[[#This Row],[kategorie]]="-","-",COUNTIFS(G$10:G43,Tabulka4[[#This Row],[m/ž]],L$10:L43,Tabulka4[[#This Row],[kategorie]]))</f>
        <v>12</v>
      </c>
      <c r="N43" s="54" t="str">
        <f>IF(AND(ISBLANK(H43),ISBLANK(I43),ISBLANK(J43)),"-",IF(K43&gt;=MAX(K$10:K43),"ok","chyba!!!"))</f>
        <v>ok</v>
      </c>
    </row>
    <row r="44" spans="2:14" x14ac:dyDescent="0.2">
      <c r="B44" s="41">
        <v>35</v>
      </c>
      <c r="C44" s="42">
        <v>228</v>
      </c>
      <c r="D44" s="20" t="str">
        <f>IF(ISBLANK(Tabulka4[[#This Row],[start. č.]]),"-",IF(ISERROR(VLOOKUP(Tabulka4[[#This Row],[start. č.]],'3. REGISTRACE'!B:F,2,0)),"start. č. nebylo registrováno!",VLOOKUP(Tabulka4[[#This Row],[start. č.]],'3. REGISTRACE'!B:F,2,0)))</f>
        <v>Krejčí Petr</v>
      </c>
      <c r="E44" s="17">
        <f>IF(ISBLANK(Tabulka4[[#This Row],[start. č.]]),"-",IF(ISERROR(VLOOKUP(Tabulka4[[#This Row],[start. č.]],'3. REGISTRACE'!B:F,3,0)),"-",VLOOKUP(Tabulka4[[#This Row],[start. č.]],'3. REGISTRACE'!B:F,3,0)))</f>
        <v>1987</v>
      </c>
      <c r="F44" s="43" t="str">
        <f>IF(ISBLANK(Tabulka4[[#This Row],[start. č.]]),"-",IF(Tabulka4[[#This Row],[příjmení a jméno]]="start. č. nebylo registrováno!","-",IF(VLOOKUP(Tabulka4[[#This Row],[start. č.]],'3. REGISTRACE'!B:F,4,0)=0,"-",VLOOKUP(Tabulka4[[#This Row],[start. č.]],'3. REGISTRACE'!B:F,4,0))))</f>
        <v>Běž kleť</v>
      </c>
      <c r="G44" s="17" t="str">
        <f>IF(ISBLANK(Tabulka4[[#This Row],[start. č.]]),"-",IF(Tabulka4[[#This Row],[příjmení a jméno]]="start. č. nebylo registrováno!","-",IF(VLOOKUP(Tabulka4[[#This Row],[start. č.]],'3. REGISTRACE'!B:F,5,0)=0,"-",VLOOKUP(Tabulka4[[#This Row],[start. č.]],'3. REGISTRACE'!B:F,5,0))))</f>
        <v>M</v>
      </c>
      <c r="H44" s="49">
        <v>0</v>
      </c>
      <c r="I44" s="45">
        <v>47</v>
      </c>
      <c r="J44" s="50">
        <v>17</v>
      </c>
      <c r="K44" s="39">
        <f>TIME(Tabulka4[[#This Row],[hod]],Tabulka4[[#This Row],[min]],Tabulka4[[#This Row],[sek]])</f>
        <v>3.2835648148148149E-2</v>
      </c>
      <c r="L44" s="17" t="str">
        <f>IF(ISBLANK(Tabulka4[[#This Row],[start. č.]]),"-",IF(Tabulka4[[#This Row],[příjmení a jméno]]="start. č. nebylo registrováno!","-",IF(VLOOKUP(Tabulka4[[#This Row],[start. č.]],'3. REGISTRACE'!B:G,6,0)=0,"-",VLOOKUP(Tabulka4[[#This Row],[start. č.]],'3. REGISTRACE'!B:G,6,0))))</f>
        <v>19-39</v>
      </c>
      <c r="M44" s="41">
        <f>IF(Tabulka4[[#This Row],[kategorie]]="-","-",COUNTIFS(G$10:G44,Tabulka4[[#This Row],[m/ž]],L$10:L44,Tabulka4[[#This Row],[kategorie]]))</f>
        <v>8</v>
      </c>
      <c r="N44" s="54" t="str">
        <f>IF(AND(ISBLANK(H44),ISBLANK(I44),ISBLANK(J44)),"-",IF(K44&gt;=MAX(K$10:K44),"ok","chyba!!!"))</f>
        <v>ok</v>
      </c>
    </row>
    <row r="45" spans="2:14" x14ac:dyDescent="0.2">
      <c r="B45" s="41">
        <v>36</v>
      </c>
      <c r="C45" s="42">
        <v>244</v>
      </c>
      <c r="D45" s="20" t="str">
        <f>IF(ISBLANK(Tabulka4[[#This Row],[start. č.]]),"-",IF(ISERROR(VLOOKUP(Tabulka4[[#This Row],[start. č.]],'3. REGISTRACE'!B:F,2,0)),"start. č. nebylo registrováno!",VLOOKUP(Tabulka4[[#This Row],[start. č.]],'3. REGISTRACE'!B:F,2,0)))</f>
        <v>Rokos Ivan</v>
      </c>
      <c r="E45" s="17">
        <f>IF(ISBLANK(Tabulka4[[#This Row],[start. č.]]),"-",IF(ISERROR(VLOOKUP(Tabulka4[[#This Row],[start. č.]],'3. REGISTRACE'!B:F,3,0)),"-",VLOOKUP(Tabulka4[[#This Row],[start. č.]],'3. REGISTRACE'!B:F,3,0)))</f>
        <v>1959</v>
      </c>
      <c r="F45" s="43" t="str">
        <f>IF(ISBLANK(Tabulka4[[#This Row],[start. č.]]),"-",IF(Tabulka4[[#This Row],[příjmení a jméno]]="start. č. nebylo registrováno!","-",IF(VLOOKUP(Tabulka4[[#This Row],[start. č.]],'3. REGISTRACE'!B:F,4,0)=0,"-",VLOOKUP(Tabulka4[[#This Row],[start. č.]],'3. REGISTRACE'!B:F,4,0))))</f>
        <v>TJ Jiskra Třeboň</v>
      </c>
      <c r="G45" s="17" t="str">
        <f>IF(ISBLANK(Tabulka4[[#This Row],[start. č.]]),"-",IF(Tabulka4[[#This Row],[příjmení a jméno]]="start. č. nebylo registrováno!","-",IF(VLOOKUP(Tabulka4[[#This Row],[start. č.]],'3. REGISTRACE'!B:F,5,0)=0,"-",VLOOKUP(Tabulka4[[#This Row],[start. č.]],'3. REGISTRACE'!B:F,5,0))))</f>
        <v>M</v>
      </c>
      <c r="H45" s="49">
        <v>0</v>
      </c>
      <c r="I45" s="45">
        <v>47</v>
      </c>
      <c r="J45" s="50">
        <v>31</v>
      </c>
      <c r="K45" s="39">
        <f>TIME(Tabulka4[[#This Row],[hod]],Tabulka4[[#This Row],[min]],Tabulka4[[#This Row],[sek]])</f>
        <v>3.2997685185185185E-2</v>
      </c>
      <c r="L45" s="17" t="str">
        <f>IF(ISBLANK(Tabulka4[[#This Row],[start. č.]]),"-",IF(Tabulka4[[#This Row],[příjmení a jméno]]="start. č. nebylo registrováno!","-",IF(VLOOKUP(Tabulka4[[#This Row],[start. č.]],'3. REGISTRACE'!B:G,6,0)=0,"-",VLOOKUP(Tabulka4[[#This Row],[start. č.]],'3. REGISTRACE'!B:G,6,0))))</f>
        <v>60+</v>
      </c>
      <c r="M45" s="41">
        <f>IF(Tabulka4[[#This Row],[kategorie]]="-","-",COUNTIFS(G$10:G45,Tabulka4[[#This Row],[m/ž]],L$10:L45,Tabulka4[[#This Row],[kategorie]]))</f>
        <v>2</v>
      </c>
      <c r="N45" s="54" t="str">
        <f>IF(AND(ISBLANK(H45),ISBLANK(I45),ISBLANK(J45)),"-",IF(K45&gt;=MAX(K$10:K45),"ok","chyba!!!"))</f>
        <v>ok</v>
      </c>
    </row>
    <row r="46" spans="2:14" x14ac:dyDescent="0.2">
      <c r="B46" s="41">
        <v>37</v>
      </c>
      <c r="C46" s="42">
        <v>284</v>
      </c>
      <c r="D46" s="20" t="str">
        <f>IF(ISBLANK(Tabulka4[[#This Row],[start. č.]]),"-",IF(ISERROR(VLOOKUP(Tabulka4[[#This Row],[start. č.]],'3. REGISTRACE'!B:F,2,0)),"start. č. nebylo registrováno!",VLOOKUP(Tabulka4[[#This Row],[start. č.]],'3. REGISTRACE'!B:F,2,0)))</f>
        <v>Uhlířová Miroslava</v>
      </c>
      <c r="E46" s="17">
        <f>IF(ISBLANK(Tabulka4[[#This Row],[start. č.]]),"-",IF(ISERROR(VLOOKUP(Tabulka4[[#This Row],[start. č.]],'3. REGISTRACE'!B:F,3,0)),"-",VLOOKUP(Tabulka4[[#This Row],[start. č.]],'3. REGISTRACE'!B:F,3,0)))</f>
        <v>1970</v>
      </c>
      <c r="F46" s="43" t="str">
        <f>IF(ISBLANK(Tabulka4[[#This Row],[start. č.]]),"-",IF(Tabulka4[[#This Row],[příjmení a jméno]]="start. č. nebylo registrováno!","-",IF(VLOOKUP(Tabulka4[[#This Row],[start. č.]],'3. REGISTRACE'!B:F,4,0)=0,"-",VLOOKUP(Tabulka4[[#This Row],[start. č.]],'3. REGISTRACE'!B:F,4,0))))</f>
        <v>Tábor</v>
      </c>
      <c r="G46" s="17" t="str">
        <f>IF(ISBLANK(Tabulka4[[#This Row],[start. č.]]),"-",IF(Tabulka4[[#This Row],[příjmení a jméno]]="start. č. nebylo registrováno!","-",IF(VLOOKUP(Tabulka4[[#This Row],[start. č.]],'3. REGISTRACE'!B:F,5,0)=0,"-",VLOOKUP(Tabulka4[[#This Row],[start. č.]],'3. REGISTRACE'!B:F,5,0))))</f>
        <v>Z</v>
      </c>
      <c r="H46" s="49">
        <v>0</v>
      </c>
      <c r="I46" s="45">
        <v>47</v>
      </c>
      <c r="J46" s="50">
        <v>40</v>
      </c>
      <c r="K46" s="39">
        <f>TIME(Tabulka4[[#This Row],[hod]],Tabulka4[[#This Row],[min]],Tabulka4[[#This Row],[sek]])</f>
        <v>3.3101851851851855E-2</v>
      </c>
      <c r="L46" s="17" t="str">
        <f>IF(ISBLANK(Tabulka4[[#This Row],[start. č.]]),"-",IF(Tabulka4[[#This Row],[příjmení a jméno]]="start. č. nebylo registrováno!","-",IF(VLOOKUP(Tabulka4[[#This Row],[start. č.]],'3. REGISTRACE'!B:G,6,0)=0,"-",VLOOKUP(Tabulka4[[#This Row],[start. č.]],'3. REGISTRACE'!B:G,6,0))))</f>
        <v>50+</v>
      </c>
      <c r="M46" s="41">
        <f>IF(Tabulka4[[#This Row],[kategorie]]="-","-",COUNTIFS(G$10:G46,Tabulka4[[#This Row],[m/ž]],L$10:L46,Tabulka4[[#This Row],[kategorie]]))</f>
        <v>2</v>
      </c>
      <c r="N46" s="54" t="str">
        <f>IF(AND(ISBLANK(H46),ISBLANK(I46),ISBLANK(J46)),"-",IF(K46&gt;=MAX(K$10:K46),"ok","chyba!!!"))</f>
        <v>ok</v>
      </c>
    </row>
    <row r="47" spans="2:14" x14ac:dyDescent="0.2">
      <c r="B47" s="41">
        <v>38</v>
      </c>
      <c r="C47" s="42">
        <v>255</v>
      </c>
      <c r="D47" s="20" t="str">
        <f>IF(ISBLANK(Tabulka4[[#This Row],[start. č.]]),"-",IF(ISERROR(VLOOKUP(Tabulka4[[#This Row],[start. č.]],'3. REGISTRACE'!B:F,2,0)),"start. č. nebylo registrováno!",VLOOKUP(Tabulka4[[#This Row],[start. č.]],'3. REGISTRACE'!B:F,2,0)))</f>
        <v>Pexa Martin</v>
      </c>
      <c r="E47" s="17">
        <f>IF(ISBLANK(Tabulka4[[#This Row],[start. č.]]),"-",IF(ISERROR(VLOOKUP(Tabulka4[[#This Row],[start. č.]],'3. REGISTRACE'!B:F,3,0)),"-",VLOOKUP(Tabulka4[[#This Row],[start. č.]],'3. REGISTRACE'!B:F,3,0)))</f>
        <v>1974</v>
      </c>
      <c r="F47" s="43" t="str">
        <f>IF(ISBLANK(Tabulka4[[#This Row],[start. č.]]),"-",IF(Tabulka4[[#This Row],[příjmení a jméno]]="start. č. nebylo registrováno!","-",IF(VLOOKUP(Tabulka4[[#This Row],[start. č.]],'3. REGISTRACE'!B:F,4,0)=0,"-",VLOOKUP(Tabulka4[[#This Row],[start. č.]],'3. REGISTRACE'!B:F,4,0))))</f>
        <v>JBP</v>
      </c>
      <c r="G47" s="17" t="str">
        <f>IF(ISBLANK(Tabulka4[[#This Row],[start. č.]]),"-",IF(Tabulka4[[#This Row],[příjmení a jméno]]="start. č. nebylo registrováno!","-",IF(VLOOKUP(Tabulka4[[#This Row],[start. č.]],'3. REGISTRACE'!B:F,5,0)=0,"-",VLOOKUP(Tabulka4[[#This Row],[start. č.]],'3. REGISTRACE'!B:F,5,0))))</f>
        <v>M</v>
      </c>
      <c r="H47" s="49">
        <v>0</v>
      </c>
      <c r="I47" s="45">
        <v>47</v>
      </c>
      <c r="J47" s="50">
        <v>55</v>
      </c>
      <c r="K47" s="39">
        <f>TIME(Tabulka4[[#This Row],[hod]],Tabulka4[[#This Row],[min]],Tabulka4[[#This Row],[sek]])</f>
        <v>3.3275462962962965E-2</v>
      </c>
      <c r="L47" s="17" t="str">
        <f>IF(ISBLANK(Tabulka4[[#This Row],[start. č.]]),"-",IF(Tabulka4[[#This Row],[příjmení a jméno]]="start. č. nebylo registrováno!","-",IF(VLOOKUP(Tabulka4[[#This Row],[start. č.]],'3. REGISTRACE'!B:G,6,0)=0,"-",VLOOKUP(Tabulka4[[#This Row],[start. č.]],'3. REGISTRACE'!B:G,6,0))))</f>
        <v>50-59</v>
      </c>
      <c r="M47" s="41">
        <f>IF(Tabulka4[[#This Row],[kategorie]]="-","-",COUNTIFS(G$10:G47,Tabulka4[[#This Row],[m/ž]],L$10:L47,Tabulka4[[#This Row],[kategorie]]))</f>
        <v>13</v>
      </c>
      <c r="N47" s="54" t="str">
        <f>IF(AND(ISBLANK(H47),ISBLANK(I47),ISBLANK(J47)),"-",IF(K47&gt;=MAX(K$10:K47),"ok","chyba!!!"))</f>
        <v>ok</v>
      </c>
    </row>
    <row r="48" spans="2:14" x14ac:dyDescent="0.2">
      <c r="B48" s="41">
        <v>39</v>
      </c>
      <c r="C48" s="42">
        <v>215</v>
      </c>
      <c r="D48" s="20" t="str">
        <f>IF(ISBLANK(Tabulka4[[#This Row],[start. č.]]),"-",IF(ISERROR(VLOOKUP(Tabulka4[[#This Row],[start. č.]],'3. REGISTRACE'!B:F,2,0)),"start. č. nebylo registrováno!",VLOOKUP(Tabulka4[[#This Row],[start. č.]],'3. REGISTRACE'!B:F,2,0)))</f>
        <v>Mikeš Jaromír</v>
      </c>
      <c r="E48" s="17">
        <f>IF(ISBLANK(Tabulka4[[#This Row],[start. č.]]),"-",IF(ISERROR(VLOOKUP(Tabulka4[[#This Row],[start. č.]],'3. REGISTRACE'!B:F,3,0)),"-",VLOOKUP(Tabulka4[[#This Row],[start. č.]],'3. REGISTRACE'!B:F,3,0)))</f>
        <v>1976</v>
      </c>
      <c r="F48" s="43" t="str">
        <f>IF(ISBLANK(Tabulka4[[#This Row],[start. č.]]),"-",IF(Tabulka4[[#This Row],[příjmení a jméno]]="start. č. nebylo registrováno!","-",IF(VLOOKUP(Tabulka4[[#This Row],[start. č.]],'3. REGISTRACE'!B:F,4,0)=0,"-",VLOOKUP(Tabulka4[[#This Row],[start. č.]],'3. REGISTRACE'!B:F,4,0))))</f>
        <v>Ta Kleť</v>
      </c>
      <c r="G48" s="17" t="str">
        <f>IF(ISBLANK(Tabulka4[[#This Row],[start. č.]]),"-",IF(Tabulka4[[#This Row],[příjmení a jméno]]="start. č. nebylo registrováno!","-",IF(VLOOKUP(Tabulka4[[#This Row],[start. č.]],'3. REGISTRACE'!B:F,5,0)=0,"-",VLOOKUP(Tabulka4[[#This Row],[start. č.]],'3. REGISTRACE'!B:F,5,0))))</f>
        <v>M</v>
      </c>
      <c r="H48" s="49">
        <v>0</v>
      </c>
      <c r="I48" s="45">
        <v>48</v>
      </c>
      <c r="J48" s="50">
        <v>3</v>
      </c>
      <c r="K48" s="39">
        <f>TIME(Tabulka4[[#This Row],[hod]],Tabulka4[[#This Row],[min]],Tabulka4[[#This Row],[sek]])</f>
        <v>3.3368055555555554E-2</v>
      </c>
      <c r="L48" s="17" t="str">
        <f>IF(ISBLANK(Tabulka4[[#This Row],[start. č.]]),"-",IF(Tabulka4[[#This Row],[příjmení a jméno]]="start. č. nebylo registrováno!","-",IF(VLOOKUP(Tabulka4[[#This Row],[start. č.]],'3. REGISTRACE'!B:G,6,0)=0,"-",VLOOKUP(Tabulka4[[#This Row],[start. č.]],'3. REGISTRACE'!B:G,6,0))))</f>
        <v>40-49</v>
      </c>
      <c r="M48" s="41">
        <f>IF(Tabulka4[[#This Row],[kategorie]]="-","-",COUNTIFS(G$10:G48,Tabulka4[[#This Row],[m/ž]],L$10:L48,Tabulka4[[#This Row],[kategorie]]))</f>
        <v>11</v>
      </c>
      <c r="N48" s="54" t="str">
        <f>IF(AND(ISBLANK(H48),ISBLANK(I48),ISBLANK(J48)),"-",IF(K48&gt;=MAX(K$10:K48),"ok","chyba!!!"))</f>
        <v>ok</v>
      </c>
    </row>
    <row r="49" spans="2:14" x14ac:dyDescent="0.2">
      <c r="B49" s="41">
        <v>40</v>
      </c>
      <c r="C49" s="42">
        <v>274</v>
      </c>
      <c r="D49" s="20" t="str">
        <f>IF(ISBLANK(Tabulka4[[#This Row],[start. č.]]),"-",IF(ISERROR(VLOOKUP(Tabulka4[[#This Row],[start. č.]],'3. REGISTRACE'!B:F,2,0)),"start. č. nebylo registrováno!",VLOOKUP(Tabulka4[[#This Row],[start. č.]],'3. REGISTRACE'!B:F,2,0)))</f>
        <v>Vogelová Alena</v>
      </c>
      <c r="E49" s="17">
        <f>IF(ISBLANK(Tabulka4[[#This Row],[start. č.]]),"-",IF(ISERROR(VLOOKUP(Tabulka4[[#This Row],[start. č.]],'3. REGISTRACE'!B:F,3,0)),"-",VLOOKUP(Tabulka4[[#This Row],[start. č.]],'3. REGISTRACE'!B:F,3,0)))</f>
        <v>1973</v>
      </c>
      <c r="F49" s="43" t="str">
        <f>IF(ISBLANK(Tabulka4[[#This Row],[start. č.]]),"-",IF(Tabulka4[[#This Row],[příjmení a jméno]]="start. č. nebylo registrováno!","-",IF(VLOOKUP(Tabulka4[[#This Row],[start. č.]],'3. REGISTRACE'!B:F,4,0)=0,"-",VLOOKUP(Tabulka4[[#This Row],[start. č.]],'3. REGISTRACE'!B:F,4,0))))</f>
        <v>JKM</v>
      </c>
      <c r="G49" s="17" t="str">
        <f>IF(ISBLANK(Tabulka4[[#This Row],[start. č.]]),"-",IF(Tabulka4[[#This Row],[příjmení a jméno]]="start. č. nebylo registrováno!","-",IF(VLOOKUP(Tabulka4[[#This Row],[start. č.]],'3. REGISTRACE'!B:F,5,0)=0,"-",VLOOKUP(Tabulka4[[#This Row],[start. č.]],'3. REGISTRACE'!B:F,5,0))))</f>
        <v>Z</v>
      </c>
      <c r="H49" s="49">
        <v>0</v>
      </c>
      <c r="I49" s="45">
        <v>49</v>
      </c>
      <c r="J49" s="50">
        <v>49</v>
      </c>
      <c r="K49" s="39">
        <f>TIME(Tabulka4[[#This Row],[hod]],Tabulka4[[#This Row],[min]],Tabulka4[[#This Row],[sek]])</f>
        <v>3.4594907407407408E-2</v>
      </c>
      <c r="L49" s="17" t="str">
        <f>IF(ISBLANK(Tabulka4[[#This Row],[start. č.]]),"-",IF(Tabulka4[[#This Row],[příjmení a jméno]]="start. č. nebylo registrováno!","-",IF(VLOOKUP(Tabulka4[[#This Row],[start. č.]],'3. REGISTRACE'!B:G,6,0)=0,"-",VLOOKUP(Tabulka4[[#This Row],[start. č.]],'3. REGISTRACE'!B:G,6,0))))</f>
        <v>50+</v>
      </c>
      <c r="M49" s="41">
        <f>IF(Tabulka4[[#This Row],[kategorie]]="-","-",COUNTIFS(G$10:G49,Tabulka4[[#This Row],[m/ž]],L$10:L49,Tabulka4[[#This Row],[kategorie]]))</f>
        <v>3</v>
      </c>
      <c r="N49" s="54" t="str">
        <f>IF(AND(ISBLANK(H49),ISBLANK(I49),ISBLANK(J49)),"-",IF(K49&gt;=MAX(K$10:K49),"ok","chyba!!!"))</f>
        <v>ok</v>
      </c>
    </row>
    <row r="50" spans="2:14" x14ac:dyDescent="0.2">
      <c r="B50" s="41">
        <v>41</v>
      </c>
      <c r="C50" s="42">
        <v>275</v>
      </c>
      <c r="D50" s="20" t="str">
        <f>IF(ISBLANK(Tabulka4[[#This Row],[start. č.]]),"-",IF(ISERROR(VLOOKUP(Tabulka4[[#This Row],[start. č.]],'3. REGISTRACE'!B:F,2,0)),"start. č. nebylo registrováno!",VLOOKUP(Tabulka4[[#This Row],[start. č.]],'3. REGISTRACE'!B:F,2,0)))</f>
        <v>Jaukerová Martina</v>
      </c>
      <c r="E50" s="17">
        <f>IF(ISBLANK(Tabulka4[[#This Row],[start. č.]]),"-",IF(ISERROR(VLOOKUP(Tabulka4[[#This Row],[start. č.]],'3. REGISTRACE'!B:F,3,0)),"-",VLOOKUP(Tabulka4[[#This Row],[start. č.]],'3. REGISTRACE'!B:F,3,0)))</f>
        <v>1977</v>
      </c>
      <c r="F50" s="43" t="str">
        <f>IF(ISBLANK(Tabulka4[[#This Row],[start. č.]]),"-",IF(Tabulka4[[#This Row],[příjmení a jméno]]="start. č. nebylo registrováno!","-",IF(VLOOKUP(Tabulka4[[#This Row],[start. č.]],'3. REGISTRACE'!B:F,4,0)=0,"-",VLOOKUP(Tabulka4[[#This Row],[start. č.]],'3. REGISTRACE'!B:F,4,0))))</f>
        <v>Ta Kleť</v>
      </c>
      <c r="G50" s="17" t="str">
        <f>IF(ISBLANK(Tabulka4[[#This Row],[start. č.]]),"-",IF(Tabulka4[[#This Row],[příjmení a jméno]]="start. č. nebylo registrováno!","-",IF(VLOOKUP(Tabulka4[[#This Row],[start. č.]],'3. REGISTRACE'!B:F,5,0)=0,"-",VLOOKUP(Tabulka4[[#This Row],[start. č.]],'3. REGISTRACE'!B:F,5,0))))</f>
        <v>Z</v>
      </c>
      <c r="H50" s="49">
        <v>0</v>
      </c>
      <c r="I50" s="45">
        <v>50</v>
      </c>
      <c r="J50" s="50">
        <v>5</v>
      </c>
      <c r="K50" s="39">
        <f>TIME(Tabulka4[[#This Row],[hod]],Tabulka4[[#This Row],[min]],Tabulka4[[#This Row],[sek]])</f>
        <v>3.4780092592592592E-2</v>
      </c>
      <c r="L50" s="17" t="str">
        <f>IF(ISBLANK(Tabulka4[[#This Row],[start. č.]]),"-",IF(Tabulka4[[#This Row],[příjmení a jméno]]="start. č. nebylo registrováno!","-",IF(VLOOKUP(Tabulka4[[#This Row],[start. č.]],'3. REGISTRACE'!B:G,6,0)=0,"-",VLOOKUP(Tabulka4[[#This Row],[start. č.]],'3. REGISTRACE'!B:G,6,0))))</f>
        <v>35-49</v>
      </c>
      <c r="M50" s="41">
        <f>IF(Tabulka4[[#This Row],[kategorie]]="-","-",COUNTIFS(G$10:G50,Tabulka4[[#This Row],[m/ž]],L$10:L50,Tabulka4[[#This Row],[kategorie]]))</f>
        <v>2</v>
      </c>
      <c r="N50" s="54" t="str">
        <f>IF(AND(ISBLANK(H50),ISBLANK(I50),ISBLANK(J50)),"-",IF(K50&gt;=MAX(K$10:K50),"ok","chyba!!!"))</f>
        <v>ok</v>
      </c>
    </row>
    <row r="51" spans="2:14" x14ac:dyDescent="0.2">
      <c r="B51" s="41">
        <v>42</v>
      </c>
      <c r="C51" s="42">
        <v>214</v>
      </c>
      <c r="D51" s="20" t="str">
        <f>IF(ISBLANK(Tabulka4[[#This Row],[start. č.]]),"-",IF(ISERROR(VLOOKUP(Tabulka4[[#This Row],[start. č.]],'3. REGISTRACE'!B:F,2,0)),"start. č. nebylo registrováno!",VLOOKUP(Tabulka4[[#This Row],[start. č.]],'3. REGISTRACE'!B:F,2,0)))</f>
        <v>Jauker Milan</v>
      </c>
      <c r="E51" s="17">
        <f>IF(ISBLANK(Tabulka4[[#This Row],[start. č.]]),"-",IF(ISERROR(VLOOKUP(Tabulka4[[#This Row],[start. č.]],'3. REGISTRACE'!B:F,3,0)),"-",VLOOKUP(Tabulka4[[#This Row],[start. č.]],'3. REGISTRACE'!B:F,3,0)))</f>
        <v>1976</v>
      </c>
      <c r="F51" s="43" t="str">
        <f>IF(ISBLANK(Tabulka4[[#This Row],[start. č.]]),"-",IF(Tabulka4[[#This Row],[příjmení a jméno]]="start. č. nebylo registrováno!","-",IF(VLOOKUP(Tabulka4[[#This Row],[start. č.]],'3. REGISTRACE'!B:F,4,0)=0,"-",VLOOKUP(Tabulka4[[#This Row],[start. č.]],'3. REGISTRACE'!B:F,4,0))))</f>
        <v>Ta Kleť</v>
      </c>
      <c r="G51" s="17" t="str">
        <f>IF(ISBLANK(Tabulka4[[#This Row],[start. č.]]),"-",IF(Tabulka4[[#This Row],[příjmení a jméno]]="start. č. nebylo registrováno!","-",IF(VLOOKUP(Tabulka4[[#This Row],[start. č.]],'3. REGISTRACE'!B:F,5,0)=0,"-",VLOOKUP(Tabulka4[[#This Row],[start. č.]],'3. REGISTRACE'!B:F,5,0))))</f>
        <v>M</v>
      </c>
      <c r="H51" s="49">
        <v>0</v>
      </c>
      <c r="I51" s="45">
        <v>50</v>
      </c>
      <c r="J51" s="50">
        <v>10</v>
      </c>
      <c r="K51" s="39">
        <f>TIME(Tabulka4[[#This Row],[hod]],Tabulka4[[#This Row],[min]],Tabulka4[[#This Row],[sek]])</f>
        <v>3.4837962962962966E-2</v>
      </c>
      <c r="L51" s="17" t="str">
        <f>IF(ISBLANK(Tabulka4[[#This Row],[start. č.]]),"-",IF(Tabulka4[[#This Row],[příjmení a jméno]]="start. č. nebylo registrováno!","-",IF(VLOOKUP(Tabulka4[[#This Row],[start. č.]],'3. REGISTRACE'!B:G,6,0)=0,"-",VLOOKUP(Tabulka4[[#This Row],[start. č.]],'3. REGISTRACE'!B:G,6,0))))</f>
        <v>40-49</v>
      </c>
      <c r="M51" s="41">
        <f>IF(Tabulka4[[#This Row],[kategorie]]="-","-",COUNTIFS(G$10:G51,Tabulka4[[#This Row],[m/ž]],L$10:L51,Tabulka4[[#This Row],[kategorie]]))</f>
        <v>12</v>
      </c>
      <c r="N51" s="54" t="str">
        <f>IF(AND(ISBLANK(H51),ISBLANK(I51),ISBLANK(J51)),"-",IF(K51&gt;=MAX(K$10:K51),"ok","chyba!!!"))</f>
        <v>ok</v>
      </c>
    </row>
    <row r="52" spans="2:14" x14ac:dyDescent="0.2">
      <c r="B52" s="41">
        <v>43</v>
      </c>
      <c r="C52" s="42">
        <v>252</v>
      </c>
      <c r="D52" s="20" t="str">
        <f>IF(ISBLANK(Tabulka4[[#This Row],[start. č.]]),"-",IF(ISERROR(VLOOKUP(Tabulka4[[#This Row],[start. č.]],'3. REGISTRACE'!B:F,2,0)),"start. č. nebylo registrováno!",VLOOKUP(Tabulka4[[#This Row],[start. č.]],'3. REGISTRACE'!B:F,2,0)))</f>
        <v>Ráfl Karel</v>
      </c>
      <c r="E52" s="17">
        <f>IF(ISBLANK(Tabulka4[[#This Row],[start. č.]]),"-",IF(ISERROR(VLOOKUP(Tabulka4[[#This Row],[start. č.]],'3. REGISTRACE'!B:F,3,0)),"-",VLOOKUP(Tabulka4[[#This Row],[start. č.]],'3. REGISTRACE'!B:F,3,0)))</f>
        <v>1976</v>
      </c>
      <c r="F52" s="43" t="str">
        <f>IF(ISBLANK(Tabulka4[[#This Row],[start. č.]]),"-",IF(Tabulka4[[#This Row],[příjmení a jméno]]="start. č. nebylo registrováno!","-",IF(VLOOKUP(Tabulka4[[#This Row],[start. č.]],'3. REGISTRACE'!B:F,4,0)=0,"-",VLOOKUP(Tabulka4[[#This Row],[start. č.]],'3. REGISTRACE'!B:F,4,0))))</f>
        <v>Lovětín</v>
      </c>
      <c r="G52" s="17" t="str">
        <f>IF(ISBLANK(Tabulka4[[#This Row],[start. č.]]),"-",IF(Tabulka4[[#This Row],[příjmení a jméno]]="start. č. nebylo registrováno!","-",IF(VLOOKUP(Tabulka4[[#This Row],[start. č.]],'3. REGISTRACE'!B:F,5,0)=0,"-",VLOOKUP(Tabulka4[[#This Row],[start. č.]],'3. REGISTRACE'!B:F,5,0))))</f>
        <v>M</v>
      </c>
      <c r="H52" s="49">
        <v>0</v>
      </c>
      <c r="I52" s="45">
        <v>50</v>
      </c>
      <c r="J52" s="50">
        <v>13</v>
      </c>
      <c r="K52" s="39">
        <f>TIME(Tabulka4[[#This Row],[hod]],Tabulka4[[#This Row],[min]],Tabulka4[[#This Row],[sek]])</f>
        <v>3.4872685185185187E-2</v>
      </c>
      <c r="L52" s="17" t="str">
        <f>IF(ISBLANK(Tabulka4[[#This Row],[start. č.]]),"-",IF(Tabulka4[[#This Row],[příjmení a jméno]]="start. č. nebylo registrováno!","-",IF(VLOOKUP(Tabulka4[[#This Row],[start. č.]],'3. REGISTRACE'!B:G,6,0)=0,"-",VLOOKUP(Tabulka4[[#This Row],[start. č.]],'3. REGISTRACE'!B:G,6,0))))</f>
        <v>40-49</v>
      </c>
      <c r="M52" s="41">
        <f>IF(Tabulka4[[#This Row],[kategorie]]="-","-",COUNTIFS(G$10:G52,Tabulka4[[#This Row],[m/ž]],L$10:L52,Tabulka4[[#This Row],[kategorie]]))</f>
        <v>13</v>
      </c>
      <c r="N52" s="54" t="str">
        <f>IF(AND(ISBLANK(H52),ISBLANK(I52),ISBLANK(J52)),"-",IF(K52&gt;=MAX(K$10:K52),"ok","chyba!!!"))</f>
        <v>ok</v>
      </c>
    </row>
    <row r="53" spans="2:14" x14ac:dyDescent="0.2">
      <c r="B53" s="41">
        <v>44</v>
      </c>
      <c r="C53" s="42">
        <v>217</v>
      </c>
      <c r="D53" s="20" t="str">
        <f>IF(ISBLANK(Tabulka4[[#This Row],[start. č.]]),"-",IF(ISERROR(VLOOKUP(Tabulka4[[#This Row],[start. č.]],'3. REGISTRACE'!B:F,2,0)),"start. č. nebylo registrováno!",VLOOKUP(Tabulka4[[#This Row],[start. č.]],'3. REGISTRACE'!B:F,2,0)))</f>
        <v>Havlíček Ivo</v>
      </c>
      <c r="E53" s="17">
        <f>IF(ISBLANK(Tabulka4[[#This Row],[start. č.]]),"-",IF(ISERROR(VLOOKUP(Tabulka4[[#This Row],[start. č.]],'3. REGISTRACE'!B:F,3,0)),"-",VLOOKUP(Tabulka4[[#This Row],[start. č.]],'3. REGISTRACE'!B:F,3,0)))</f>
        <v>1966</v>
      </c>
      <c r="F53" s="43" t="str">
        <f>IF(ISBLANK(Tabulka4[[#This Row],[start. č.]]),"-",IF(Tabulka4[[#This Row],[příjmení a jméno]]="start. č. nebylo registrováno!","-",IF(VLOOKUP(Tabulka4[[#This Row],[start. č.]],'3. REGISTRACE'!B:F,4,0)=0,"-",VLOOKUP(Tabulka4[[#This Row],[start. č.]],'3. REGISTRACE'!B:F,4,0))))</f>
        <v>Lánov Krkonoše</v>
      </c>
      <c r="G53" s="17" t="str">
        <f>IF(ISBLANK(Tabulka4[[#This Row],[start. č.]]),"-",IF(Tabulka4[[#This Row],[příjmení a jméno]]="start. č. nebylo registrováno!","-",IF(VLOOKUP(Tabulka4[[#This Row],[start. č.]],'3. REGISTRACE'!B:F,5,0)=0,"-",VLOOKUP(Tabulka4[[#This Row],[start. č.]],'3. REGISTRACE'!B:F,5,0))))</f>
        <v>M</v>
      </c>
      <c r="H53" s="49">
        <v>0</v>
      </c>
      <c r="I53" s="45">
        <v>50</v>
      </c>
      <c r="J53" s="50">
        <v>18</v>
      </c>
      <c r="K53" s="39">
        <f>TIME(Tabulka4[[#This Row],[hod]],Tabulka4[[#This Row],[min]],Tabulka4[[#This Row],[sek]])</f>
        <v>3.4930555555555555E-2</v>
      </c>
      <c r="L53" s="17" t="str">
        <f>IF(ISBLANK(Tabulka4[[#This Row],[start. č.]]),"-",IF(Tabulka4[[#This Row],[příjmení a jméno]]="start. č. nebylo registrováno!","-",IF(VLOOKUP(Tabulka4[[#This Row],[start. č.]],'3. REGISTRACE'!B:G,6,0)=0,"-",VLOOKUP(Tabulka4[[#This Row],[start. č.]],'3. REGISTRACE'!B:G,6,0))))</f>
        <v>50-59</v>
      </c>
      <c r="M53" s="41">
        <f>IF(Tabulka4[[#This Row],[kategorie]]="-","-",COUNTIFS(G$10:G53,Tabulka4[[#This Row],[m/ž]],L$10:L53,Tabulka4[[#This Row],[kategorie]]))</f>
        <v>14</v>
      </c>
      <c r="N53" s="54" t="str">
        <f>IF(AND(ISBLANK(H53),ISBLANK(I53),ISBLANK(J53)),"-",IF(K53&gt;=MAX(K$10:K53),"ok","chyba!!!"))</f>
        <v>ok</v>
      </c>
    </row>
    <row r="54" spans="2:14" x14ac:dyDescent="0.2">
      <c r="B54" s="41">
        <v>45</v>
      </c>
      <c r="C54" s="42">
        <v>279</v>
      </c>
      <c r="D54" s="20" t="str">
        <f>IF(ISBLANK(Tabulka4[[#This Row],[start. č.]]),"-",IF(ISERROR(VLOOKUP(Tabulka4[[#This Row],[start. č.]],'3. REGISTRACE'!B:F,2,0)),"start. č. nebylo registrováno!",VLOOKUP(Tabulka4[[#This Row],[start. č.]],'3. REGISTRACE'!B:F,2,0)))</f>
        <v>Černá Lenka</v>
      </c>
      <c r="E54" s="17">
        <f>IF(ISBLANK(Tabulka4[[#This Row],[start. č.]]),"-",IF(ISERROR(VLOOKUP(Tabulka4[[#This Row],[start. č.]],'3. REGISTRACE'!B:F,3,0)),"-",VLOOKUP(Tabulka4[[#This Row],[start. č.]],'3. REGISTRACE'!B:F,3,0)))</f>
        <v>1982</v>
      </c>
      <c r="F54" s="43" t="str">
        <f>IF(ISBLANK(Tabulka4[[#This Row],[start. č.]]),"-",IF(Tabulka4[[#This Row],[příjmení a jméno]]="start. č. nebylo registrováno!","-",IF(VLOOKUP(Tabulka4[[#This Row],[start. č.]],'3. REGISTRACE'!B:F,4,0)=0,"-",VLOOKUP(Tabulka4[[#This Row],[start. č.]],'3. REGISTRACE'!B:F,4,0))))</f>
        <v>SK Libnič</v>
      </c>
      <c r="G54" s="17" t="str">
        <f>IF(ISBLANK(Tabulka4[[#This Row],[start. č.]]),"-",IF(Tabulka4[[#This Row],[příjmení a jméno]]="start. č. nebylo registrováno!","-",IF(VLOOKUP(Tabulka4[[#This Row],[start. č.]],'3. REGISTRACE'!B:F,5,0)=0,"-",VLOOKUP(Tabulka4[[#This Row],[start. č.]],'3. REGISTRACE'!B:F,5,0))))</f>
        <v>Z</v>
      </c>
      <c r="H54" s="49">
        <v>0</v>
      </c>
      <c r="I54" s="45">
        <v>51</v>
      </c>
      <c r="J54" s="50">
        <v>23</v>
      </c>
      <c r="K54" s="39">
        <f>TIME(Tabulka4[[#This Row],[hod]],Tabulka4[[#This Row],[min]],Tabulka4[[#This Row],[sek]])</f>
        <v>3.5682870370370372E-2</v>
      </c>
      <c r="L54" s="17" t="str">
        <f>IF(ISBLANK(Tabulka4[[#This Row],[start. č.]]),"-",IF(Tabulka4[[#This Row],[příjmení a jméno]]="start. č. nebylo registrováno!","-",IF(VLOOKUP(Tabulka4[[#This Row],[start. č.]],'3. REGISTRACE'!B:G,6,0)=0,"-",VLOOKUP(Tabulka4[[#This Row],[start. č.]],'3. REGISTRACE'!B:G,6,0))))</f>
        <v>35-49</v>
      </c>
      <c r="M54" s="41">
        <f>IF(Tabulka4[[#This Row],[kategorie]]="-","-",COUNTIFS(G$10:G54,Tabulka4[[#This Row],[m/ž]],L$10:L54,Tabulka4[[#This Row],[kategorie]]))</f>
        <v>3</v>
      </c>
      <c r="N54" s="54" t="str">
        <f>IF(AND(ISBLANK(H54),ISBLANK(I54),ISBLANK(J54)),"-",IF(K54&gt;=MAX(K$10:K54),"ok","chyba!!!"))</f>
        <v>ok</v>
      </c>
    </row>
    <row r="55" spans="2:14" x14ac:dyDescent="0.2">
      <c r="B55" s="41">
        <v>46</v>
      </c>
      <c r="C55" s="42">
        <v>272</v>
      </c>
      <c r="D55" s="20" t="str">
        <f>IF(ISBLANK(Tabulka4[[#This Row],[start. č.]]),"-",IF(ISERROR(VLOOKUP(Tabulka4[[#This Row],[start. č.]],'3. REGISTRACE'!B:F,2,0)),"start. č. nebylo registrováno!",VLOOKUP(Tabulka4[[#This Row],[start. č.]],'3. REGISTRACE'!B:F,2,0)))</f>
        <v>Hronová Božena</v>
      </c>
      <c r="E55" s="17">
        <f>IF(ISBLANK(Tabulka4[[#This Row],[start. č.]]),"-",IF(ISERROR(VLOOKUP(Tabulka4[[#This Row],[start. č.]],'3. REGISTRACE'!B:F,3,0)),"-",VLOOKUP(Tabulka4[[#This Row],[start. č.]],'3. REGISTRACE'!B:F,3,0)))</f>
        <v>1954</v>
      </c>
      <c r="F55" s="43" t="str">
        <f>IF(ISBLANK(Tabulka4[[#This Row],[start. č.]]),"-",IF(Tabulka4[[#This Row],[příjmení a jméno]]="start. č. nebylo registrováno!","-",IF(VLOOKUP(Tabulka4[[#This Row],[start. č.]],'3. REGISTRACE'!B:F,4,0)=0,"-",VLOOKUP(Tabulka4[[#This Row],[start. č.]],'3. REGISTRACE'!B:F,4,0))))</f>
        <v>Šu-Tri</v>
      </c>
      <c r="G55" s="17" t="str">
        <f>IF(ISBLANK(Tabulka4[[#This Row],[start. č.]]),"-",IF(Tabulka4[[#This Row],[příjmení a jméno]]="start. č. nebylo registrováno!","-",IF(VLOOKUP(Tabulka4[[#This Row],[start. č.]],'3. REGISTRACE'!B:F,5,0)=0,"-",VLOOKUP(Tabulka4[[#This Row],[start. č.]],'3. REGISTRACE'!B:F,5,0))))</f>
        <v>Z</v>
      </c>
      <c r="H55" s="49">
        <v>0</v>
      </c>
      <c r="I55" s="45">
        <v>51</v>
      </c>
      <c r="J55" s="50">
        <v>54</v>
      </c>
      <c r="K55" s="39">
        <f>TIME(Tabulka4[[#This Row],[hod]],Tabulka4[[#This Row],[min]],Tabulka4[[#This Row],[sek]])</f>
        <v>3.6041666666666666E-2</v>
      </c>
      <c r="L55" s="17" t="str">
        <f>IF(ISBLANK(Tabulka4[[#This Row],[start. č.]]),"-",IF(Tabulka4[[#This Row],[příjmení a jméno]]="start. č. nebylo registrováno!","-",IF(VLOOKUP(Tabulka4[[#This Row],[start. č.]],'3. REGISTRACE'!B:G,6,0)=0,"-",VLOOKUP(Tabulka4[[#This Row],[start. č.]],'3. REGISTRACE'!B:G,6,0))))</f>
        <v>50+</v>
      </c>
      <c r="M55" s="41">
        <f>IF(Tabulka4[[#This Row],[kategorie]]="-","-",COUNTIFS(G$10:G55,Tabulka4[[#This Row],[m/ž]],L$10:L55,Tabulka4[[#This Row],[kategorie]]))</f>
        <v>4</v>
      </c>
      <c r="N55" s="54" t="str">
        <f>IF(AND(ISBLANK(H55),ISBLANK(I55),ISBLANK(J55)),"-",IF(K55&gt;=MAX(K$10:K55),"ok","chyba!!!"))</f>
        <v>ok</v>
      </c>
    </row>
    <row r="56" spans="2:14" x14ac:dyDescent="0.2">
      <c r="B56" s="41">
        <v>47</v>
      </c>
      <c r="C56" s="42">
        <v>249</v>
      </c>
      <c r="D56" s="20" t="str">
        <f>IF(ISBLANK(Tabulka4[[#This Row],[start. č.]]),"-",IF(ISERROR(VLOOKUP(Tabulka4[[#This Row],[start. č.]],'3. REGISTRACE'!B:F,2,0)),"start. č. nebylo registrováno!",VLOOKUP(Tabulka4[[#This Row],[start. č.]],'3. REGISTRACE'!B:F,2,0)))</f>
        <v>Lisičan Jiří</v>
      </c>
      <c r="E56" s="17">
        <f>IF(ISBLANK(Tabulka4[[#This Row],[start. č.]]),"-",IF(ISERROR(VLOOKUP(Tabulka4[[#This Row],[start. č.]],'3. REGISTRACE'!B:F,3,0)),"-",VLOOKUP(Tabulka4[[#This Row],[start. č.]],'3. REGISTRACE'!B:F,3,0)))</f>
        <v>1970</v>
      </c>
      <c r="F56" s="43" t="str">
        <f>IF(ISBLANK(Tabulka4[[#This Row],[start. č.]]),"-",IF(Tabulka4[[#This Row],[příjmení a jméno]]="start. č. nebylo registrováno!","-",IF(VLOOKUP(Tabulka4[[#This Row],[start. č.]],'3. REGISTRACE'!B:F,4,0)=0,"-",VLOOKUP(Tabulka4[[#This Row],[start. č.]],'3. REGISTRACE'!B:F,4,0))))</f>
        <v>ČK</v>
      </c>
      <c r="G56" s="17" t="str">
        <f>IF(ISBLANK(Tabulka4[[#This Row],[start. č.]]),"-",IF(Tabulka4[[#This Row],[příjmení a jméno]]="start. č. nebylo registrováno!","-",IF(VLOOKUP(Tabulka4[[#This Row],[start. č.]],'3. REGISTRACE'!B:F,5,0)=0,"-",VLOOKUP(Tabulka4[[#This Row],[start. č.]],'3. REGISTRACE'!B:F,5,0))))</f>
        <v>M</v>
      </c>
      <c r="H56" s="49">
        <v>0</v>
      </c>
      <c r="I56" s="45">
        <v>52</v>
      </c>
      <c r="J56" s="50">
        <v>15</v>
      </c>
      <c r="K56" s="39">
        <f>TIME(Tabulka4[[#This Row],[hod]],Tabulka4[[#This Row],[min]],Tabulka4[[#This Row],[sek]])</f>
        <v>3.6284722222222225E-2</v>
      </c>
      <c r="L56" s="17" t="str">
        <f>IF(ISBLANK(Tabulka4[[#This Row],[start. č.]]),"-",IF(Tabulka4[[#This Row],[příjmení a jméno]]="start. č. nebylo registrováno!","-",IF(VLOOKUP(Tabulka4[[#This Row],[start. č.]],'3. REGISTRACE'!B:G,6,0)=0,"-",VLOOKUP(Tabulka4[[#This Row],[start. č.]],'3. REGISTRACE'!B:G,6,0))))</f>
        <v>50-59</v>
      </c>
      <c r="M56" s="41">
        <f>IF(Tabulka4[[#This Row],[kategorie]]="-","-",COUNTIFS(G$10:G56,Tabulka4[[#This Row],[m/ž]],L$10:L56,Tabulka4[[#This Row],[kategorie]]))</f>
        <v>15</v>
      </c>
      <c r="N56" s="54" t="str">
        <f>IF(AND(ISBLANK(H56),ISBLANK(I56),ISBLANK(J56)),"-",IF(K56&gt;=MAX(K$10:K56),"ok","chyba!!!"))</f>
        <v>ok</v>
      </c>
    </row>
    <row r="57" spans="2:14" x14ac:dyDescent="0.2">
      <c r="B57" s="41">
        <v>48</v>
      </c>
      <c r="C57" s="42">
        <v>247</v>
      </c>
      <c r="D57" s="20" t="str">
        <f>IF(ISBLANK(Tabulka4[[#This Row],[start. č.]]),"-",IF(ISERROR(VLOOKUP(Tabulka4[[#This Row],[start. č.]],'3. REGISTRACE'!B:F,2,0)),"start. č. nebylo registrováno!",VLOOKUP(Tabulka4[[#This Row],[start. č.]],'3. REGISTRACE'!B:F,2,0)))</f>
        <v>Mach Milan</v>
      </c>
      <c r="E57" s="17">
        <f>IF(ISBLANK(Tabulka4[[#This Row],[start. č.]]),"-",IF(ISERROR(VLOOKUP(Tabulka4[[#This Row],[start. č.]],'3. REGISTRACE'!B:F,3,0)),"-",VLOOKUP(Tabulka4[[#This Row],[start. č.]],'3. REGISTRACE'!B:F,3,0)))</f>
        <v>1967</v>
      </c>
      <c r="F57" s="43" t="str">
        <f>IF(ISBLANK(Tabulka4[[#This Row],[start. č.]]),"-",IF(Tabulka4[[#This Row],[příjmení a jméno]]="start. č. nebylo registrováno!","-",IF(VLOOKUP(Tabulka4[[#This Row],[start. č.]],'3. REGISTRACE'!B:F,4,0)=0,"-",VLOOKUP(Tabulka4[[#This Row],[start. č.]],'3. REGISTRACE'!B:F,4,0))))</f>
        <v>Šu-Tri Prachatice</v>
      </c>
      <c r="G57" s="17" t="str">
        <f>IF(ISBLANK(Tabulka4[[#This Row],[start. č.]]),"-",IF(Tabulka4[[#This Row],[příjmení a jméno]]="start. č. nebylo registrováno!","-",IF(VLOOKUP(Tabulka4[[#This Row],[start. č.]],'3. REGISTRACE'!B:F,5,0)=0,"-",VLOOKUP(Tabulka4[[#This Row],[start. č.]],'3. REGISTRACE'!B:F,5,0))))</f>
        <v>M</v>
      </c>
      <c r="H57" s="49">
        <v>0</v>
      </c>
      <c r="I57" s="45">
        <v>52</v>
      </c>
      <c r="J57" s="50">
        <v>28</v>
      </c>
      <c r="K57" s="39">
        <f>TIME(Tabulka4[[#This Row],[hod]],Tabulka4[[#This Row],[min]],Tabulka4[[#This Row],[sek]])</f>
        <v>3.6435185185185189E-2</v>
      </c>
      <c r="L57" s="17" t="str">
        <f>IF(ISBLANK(Tabulka4[[#This Row],[start. č.]]),"-",IF(Tabulka4[[#This Row],[příjmení a jméno]]="start. č. nebylo registrováno!","-",IF(VLOOKUP(Tabulka4[[#This Row],[start. č.]],'3. REGISTRACE'!B:G,6,0)=0,"-",VLOOKUP(Tabulka4[[#This Row],[start. č.]],'3. REGISTRACE'!B:G,6,0))))</f>
        <v>50-59</v>
      </c>
      <c r="M57" s="41">
        <f>IF(Tabulka4[[#This Row],[kategorie]]="-","-",COUNTIFS(G$10:G57,Tabulka4[[#This Row],[m/ž]],L$10:L57,Tabulka4[[#This Row],[kategorie]]))</f>
        <v>16</v>
      </c>
      <c r="N57" s="54" t="str">
        <f>IF(AND(ISBLANK(H57),ISBLANK(I57),ISBLANK(J57)),"-",IF(K57&gt;=MAX(K$10:K57),"ok","chyba!!!"))</f>
        <v>ok</v>
      </c>
    </row>
    <row r="58" spans="2:14" x14ac:dyDescent="0.2">
      <c r="B58" s="41">
        <v>49</v>
      </c>
      <c r="C58" s="42">
        <v>242</v>
      </c>
      <c r="D58" s="20" t="str">
        <f>IF(ISBLANK(Tabulka4[[#This Row],[start. č.]]),"-",IF(ISERROR(VLOOKUP(Tabulka4[[#This Row],[start. č.]],'3. REGISTRACE'!B:F,2,0)),"start. č. nebylo registrováno!",VLOOKUP(Tabulka4[[#This Row],[start. č.]],'3. REGISTRACE'!B:F,2,0)))</f>
        <v>Voráček Karel</v>
      </c>
      <c r="E58" s="17">
        <f>IF(ISBLANK(Tabulka4[[#This Row],[start. č.]]),"-",IF(ISERROR(VLOOKUP(Tabulka4[[#This Row],[start. č.]],'3. REGISTRACE'!B:F,3,0)),"-",VLOOKUP(Tabulka4[[#This Row],[start. č.]],'3. REGISTRACE'!B:F,3,0)))</f>
        <v>1962</v>
      </c>
      <c r="F58" s="43" t="str">
        <f>IF(ISBLANK(Tabulka4[[#This Row],[start. č.]]),"-",IF(Tabulka4[[#This Row],[příjmení a jméno]]="start. č. nebylo registrováno!","-",IF(VLOOKUP(Tabulka4[[#This Row],[start. č.]],'3. REGISTRACE'!B:F,4,0)=0,"-",VLOOKUP(Tabulka4[[#This Row],[start. č.]],'3. REGISTRACE'!B:F,4,0))))</f>
        <v>Cyklo Velešín</v>
      </c>
      <c r="G58" s="17" t="str">
        <f>IF(ISBLANK(Tabulka4[[#This Row],[start. č.]]),"-",IF(Tabulka4[[#This Row],[příjmení a jméno]]="start. č. nebylo registrováno!","-",IF(VLOOKUP(Tabulka4[[#This Row],[start. č.]],'3. REGISTRACE'!B:F,5,0)=0,"-",VLOOKUP(Tabulka4[[#This Row],[start. č.]],'3. REGISTRACE'!B:F,5,0))))</f>
        <v>M</v>
      </c>
      <c r="H58" s="49">
        <v>0</v>
      </c>
      <c r="I58" s="45">
        <v>52</v>
      </c>
      <c r="J58" s="50">
        <v>36</v>
      </c>
      <c r="K58" s="39">
        <f>TIME(Tabulka4[[#This Row],[hod]],Tabulka4[[#This Row],[min]],Tabulka4[[#This Row],[sek]])</f>
        <v>3.6527777777777777E-2</v>
      </c>
      <c r="L58" s="17" t="str">
        <f>IF(ISBLANK(Tabulka4[[#This Row],[start. č.]]),"-",IF(Tabulka4[[#This Row],[příjmení a jméno]]="start. č. nebylo registrováno!","-",IF(VLOOKUP(Tabulka4[[#This Row],[start. č.]],'3. REGISTRACE'!B:G,6,0)=0,"-",VLOOKUP(Tabulka4[[#This Row],[start. č.]],'3. REGISTRACE'!B:G,6,0))))</f>
        <v>60+</v>
      </c>
      <c r="M58" s="41">
        <f>IF(Tabulka4[[#This Row],[kategorie]]="-","-",COUNTIFS(G$10:G58,Tabulka4[[#This Row],[m/ž]],L$10:L58,Tabulka4[[#This Row],[kategorie]]))</f>
        <v>3</v>
      </c>
      <c r="N58" s="54" t="str">
        <f>IF(AND(ISBLANK(H58),ISBLANK(I58),ISBLANK(J58)),"-",IF(K58&gt;=MAX(K$10:K58),"ok","chyba!!!"))</f>
        <v>ok</v>
      </c>
    </row>
    <row r="59" spans="2:14" x14ac:dyDescent="0.2">
      <c r="B59" s="41">
        <v>50</v>
      </c>
      <c r="C59" s="42">
        <v>281</v>
      </c>
      <c r="D59" s="20" t="str">
        <f>IF(ISBLANK(Tabulka4[[#This Row],[start. č.]]),"-",IF(ISERROR(VLOOKUP(Tabulka4[[#This Row],[start. č.]],'3. REGISTRACE'!B:F,2,0)),"start. č. nebylo registrováno!",VLOOKUP(Tabulka4[[#This Row],[start. č.]],'3. REGISTRACE'!B:F,2,0)))</f>
        <v>Fialová Irena</v>
      </c>
      <c r="E59" s="17">
        <f>IF(ISBLANK(Tabulka4[[#This Row],[start. č.]]),"-",IF(ISERROR(VLOOKUP(Tabulka4[[#This Row],[start. č.]],'3. REGISTRACE'!B:F,3,0)),"-",VLOOKUP(Tabulka4[[#This Row],[start. č.]],'3. REGISTRACE'!B:F,3,0)))</f>
        <v>1979</v>
      </c>
      <c r="F59" s="43" t="str">
        <f>IF(ISBLANK(Tabulka4[[#This Row],[start. č.]]),"-",IF(Tabulka4[[#This Row],[příjmení a jméno]]="start. č. nebylo registrováno!","-",IF(VLOOKUP(Tabulka4[[#This Row],[start. č.]],'3. REGISTRACE'!B:F,4,0)=0,"-",VLOOKUP(Tabulka4[[#This Row],[start. č.]],'3. REGISTRACE'!B:F,4,0))))</f>
        <v>tým dejvid</v>
      </c>
      <c r="G59" s="17" t="str">
        <f>IF(ISBLANK(Tabulka4[[#This Row],[start. č.]]),"-",IF(Tabulka4[[#This Row],[příjmení a jméno]]="start. č. nebylo registrováno!","-",IF(VLOOKUP(Tabulka4[[#This Row],[start. č.]],'3. REGISTRACE'!B:F,5,0)=0,"-",VLOOKUP(Tabulka4[[#This Row],[start. č.]],'3. REGISTRACE'!B:F,5,0))))</f>
        <v>Z</v>
      </c>
      <c r="H59" s="49">
        <v>0</v>
      </c>
      <c r="I59" s="45">
        <v>52</v>
      </c>
      <c r="J59" s="50">
        <v>56</v>
      </c>
      <c r="K59" s="39">
        <f>TIME(Tabulka4[[#This Row],[hod]],Tabulka4[[#This Row],[min]],Tabulka4[[#This Row],[sek]])</f>
        <v>3.6759259259259262E-2</v>
      </c>
      <c r="L59" s="17" t="str">
        <f>IF(ISBLANK(Tabulka4[[#This Row],[start. č.]]),"-",IF(Tabulka4[[#This Row],[příjmení a jméno]]="start. č. nebylo registrováno!","-",IF(VLOOKUP(Tabulka4[[#This Row],[start. č.]],'3. REGISTRACE'!B:G,6,0)=0,"-",VLOOKUP(Tabulka4[[#This Row],[start. č.]],'3. REGISTRACE'!B:G,6,0))))</f>
        <v>35-49</v>
      </c>
      <c r="M59" s="41">
        <f>IF(Tabulka4[[#This Row],[kategorie]]="-","-",COUNTIFS(G$10:G59,Tabulka4[[#This Row],[m/ž]],L$10:L59,Tabulka4[[#This Row],[kategorie]]))</f>
        <v>4</v>
      </c>
      <c r="N59" s="54" t="str">
        <f>IF(AND(ISBLANK(H59),ISBLANK(I59),ISBLANK(J59)),"-",IF(K59&gt;=MAX(K$10:K59),"ok","chyba!!!"))</f>
        <v>ok</v>
      </c>
    </row>
    <row r="60" spans="2:14" x14ac:dyDescent="0.2">
      <c r="B60" s="41">
        <v>51</v>
      </c>
      <c r="C60" s="42">
        <v>227</v>
      </c>
      <c r="D60" s="20" t="str">
        <f>IF(ISBLANK(Tabulka4[[#This Row],[start. č.]]),"-",IF(ISERROR(VLOOKUP(Tabulka4[[#This Row],[start. č.]],'3. REGISTRACE'!B:F,2,0)),"start. č. nebylo registrováno!",VLOOKUP(Tabulka4[[#This Row],[start. č.]],'3. REGISTRACE'!B:F,2,0)))</f>
        <v>Šimek Miroslav</v>
      </c>
      <c r="E60" s="17">
        <f>IF(ISBLANK(Tabulka4[[#This Row],[start. č.]]),"-",IF(ISERROR(VLOOKUP(Tabulka4[[#This Row],[start. č.]],'3. REGISTRACE'!B:F,3,0)),"-",VLOOKUP(Tabulka4[[#This Row],[start. č.]],'3. REGISTRACE'!B:F,3,0)))</f>
        <v>1966</v>
      </c>
      <c r="F60" s="43" t="str">
        <f>IF(ISBLANK(Tabulka4[[#This Row],[start. č.]]),"-",IF(Tabulka4[[#This Row],[příjmení a jméno]]="start. č. nebylo registrováno!","-",IF(VLOOKUP(Tabulka4[[#This Row],[start. č.]],'3. REGISTRACE'!B:F,4,0)=0,"-",VLOOKUP(Tabulka4[[#This Row],[start. č.]],'3. REGISTRACE'!B:F,4,0))))</f>
        <v>TC Dvořák</v>
      </c>
      <c r="G60" s="17" t="str">
        <f>IF(ISBLANK(Tabulka4[[#This Row],[start. č.]]),"-",IF(Tabulka4[[#This Row],[příjmení a jméno]]="start. č. nebylo registrováno!","-",IF(VLOOKUP(Tabulka4[[#This Row],[start. č.]],'3. REGISTRACE'!B:F,5,0)=0,"-",VLOOKUP(Tabulka4[[#This Row],[start. č.]],'3. REGISTRACE'!B:F,5,0))))</f>
        <v>M</v>
      </c>
      <c r="H60" s="49">
        <v>0</v>
      </c>
      <c r="I60" s="45">
        <v>53</v>
      </c>
      <c r="J60" s="50">
        <v>9</v>
      </c>
      <c r="K60" s="39">
        <f>TIME(Tabulka4[[#This Row],[hod]],Tabulka4[[#This Row],[min]],Tabulka4[[#This Row],[sek]])</f>
        <v>3.6909722222222219E-2</v>
      </c>
      <c r="L60" s="17" t="str">
        <f>IF(ISBLANK(Tabulka4[[#This Row],[start. č.]]),"-",IF(Tabulka4[[#This Row],[příjmení a jméno]]="start. č. nebylo registrováno!","-",IF(VLOOKUP(Tabulka4[[#This Row],[start. č.]],'3. REGISTRACE'!B:G,6,0)=0,"-",VLOOKUP(Tabulka4[[#This Row],[start. č.]],'3. REGISTRACE'!B:G,6,0))))</f>
        <v>50-59</v>
      </c>
      <c r="M60" s="41">
        <f>IF(Tabulka4[[#This Row],[kategorie]]="-","-",COUNTIFS(G$10:G60,Tabulka4[[#This Row],[m/ž]],L$10:L60,Tabulka4[[#This Row],[kategorie]]))</f>
        <v>17</v>
      </c>
      <c r="N60" s="54" t="str">
        <f>IF(AND(ISBLANK(H60),ISBLANK(I60),ISBLANK(J60)),"-",IF(K60&gt;=MAX(K$10:K60),"ok","chyba!!!"))</f>
        <v>ok</v>
      </c>
    </row>
    <row r="61" spans="2:14" x14ac:dyDescent="0.2">
      <c r="B61" s="41">
        <v>52</v>
      </c>
      <c r="C61" s="42">
        <v>287</v>
      </c>
      <c r="D61" s="20" t="str">
        <f>IF(ISBLANK(Tabulka4[[#This Row],[start. č.]]),"-",IF(ISERROR(VLOOKUP(Tabulka4[[#This Row],[start. č.]],'3. REGISTRACE'!B:F,2,0)),"start. č. nebylo registrováno!",VLOOKUP(Tabulka4[[#This Row],[start. č.]],'3. REGISTRACE'!B:F,2,0)))</f>
        <v>Vorel Michal</v>
      </c>
      <c r="E61" s="17">
        <f>IF(ISBLANK(Tabulka4[[#This Row],[start. č.]]),"-",IF(ISERROR(VLOOKUP(Tabulka4[[#This Row],[start. č.]],'3. REGISTRACE'!B:F,3,0)),"-",VLOOKUP(Tabulka4[[#This Row],[start. č.]],'3. REGISTRACE'!B:F,3,0)))</f>
        <v>1989</v>
      </c>
      <c r="F61" s="43" t="str">
        <f>IF(ISBLANK(Tabulka4[[#This Row],[start. č.]]),"-",IF(Tabulka4[[#This Row],[příjmení a jméno]]="start. č. nebylo registrováno!","-",IF(VLOOKUP(Tabulka4[[#This Row],[start. č.]],'3. REGISTRACE'!B:F,4,0)=0,"-",VLOOKUP(Tabulka4[[#This Row],[start. č.]],'3. REGISTRACE'!B:F,4,0))))</f>
        <v>Orlando Bananas</v>
      </c>
      <c r="G61" s="17" t="str">
        <f>IF(ISBLANK(Tabulka4[[#This Row],[start. č.]]),"-",IF(Tabulka4[[#This Row],[příjmení a jméno]]="start. č. nebylo registrováno!","-",IF(VLOOKUP(Tabulka4[[#This Row],[start. č.]],'3. REGISTRACE'!B:F,5,0)=0,"-",VLOOKUP(Tabulka4[[#This Row],[start. č.]],'3. REGISTRACE'!B:F,5,0))))</f>
        <v>M</v>
      </c>
      <c r="H61" s="49">
        <v>0</v>
      </c>
      <c r="I61" s="45">
        <v>53</v>
      </c>
      <c r="J61" s="50">
        <v>40</v>
      </c>
      <c r="K61" s="39">
        <f>TIME(Tabulka4[[#This Row],[hod]],Tabulka4[[#This Row],[min]],Tabulka4[[#This Row],[sek]])</f>
        <v>3.726851851851852E-2</v>
      </c>
      <c r="L61" s="17" t="str">
        <f>IF(ISBLANK(Tabulka4[[#This Row],[start. č.]]),"-",IF(Tabulka4[[#This Row],[příjmení a jméno]]="start. č. nebylo registrováno!","-",IF(VLOOKUP(Tabulka4[[#This Row],[start. č.]],'3. REGISTRACE'!B:G,6,0)=0,"-",VLOOKUP(Tabulka4[[#This Row],[start. č.]],'3. REGISTRACE'!B:G,6,0))))</f>
        <v>19-39</v>
      </c>
      <c r="M61" s="41">
        <f>IF(Tabulka4[[#This Row],[kategorie]]="-","-",COUNTIFS(G$10:G61,Tabulka4[[#This Row],[m/ž]],L$10:L61,Tabulka4[[#This Row],[kategorie]]))</f>
        <v>9</v>
      </c>
      <c r="N61" s="54" t="str">
        <f>IF(AND(ISBLANK(H61),ISBLANK(I61),ISBLANK(J61)),"-",IF(K61&gt;=MAX(K$10:K61),"ok","chyba!!!"))</f>
        <v>ok</v>
      </c>
    </row>
    <row r="62" spans="2:14" x14ac:dyDescent="0.2">
      <c r="B62" s="41">
        <v>53</v>
      </c>
      <c r="C62" s="42">
        <v>273</v>
      </c>
      <c r="D62" s="20" t="str">
        <f>IF(ISBLANK(Tabulka4[[#This Row],[start. č.]]),"-",IF(ISERROR(VLOOKUP(Tabulka4[[#This Row],[start. č.]],'3. REGISTRACE'!B:F,2,0)),"start. č. nebylo registrováno!",VLOOKUP(Tabulka4[[#This Row],[start. č.]],'3. REGISTRACE'!B:F,2,0)))</f>
        <v>Kutláková Eva</v>
      </c>
      <c r="E62" s="17">
        <f>IF(ISBLANK(Tabulka4[[#This Row],[start. č.]]),"-",IF(ISERROR(VLOOKUP(Tabulka4[[#This Row],[start. č.]],'3. REGISTRACE'!B:F,3,0)),"-",VLOOKUP(Tabulka4[[#This Row],[start. č.]],'3. REGISTRACE'!B:F,3,0)))</f>
        <v>1983</v>
      </c>
      <c r="F62" s="43" t="str">
        <f>IF(ISBLANK(Tabulka4[[#This Row],[start. č.]]),"-",IF(Tabulka4[[#This Row],[příjmení a jméno]]="start. č. nebylo registrováno!","-",IF(VLOOKUP(Tabulka4[[#This Row],[start. č.]],'3. REGISTRACE'!B:F,4,0)=0,"-",VLOOKUP(Tabulka4[[#This Row],[start. č.]],'3. REGISTRACE'!B:F,4,0))))</f>
        <v>Dolní Dvořiště</v>
      </c>
      <c r="G62" s="17" t="str">
        <f>IF(ISBLANK(Tabulka4[[#This Row],[start. č.]]),"-",IF(Tabulka4[[#This Row],[příjmení a jméno]]="start. č. nebylo registrováno!","-",IF(VLOOKUP(Tabulka4[[#This Row],[start. č.]],'3. REGISTRACE'!B:F,5,0)=0,"-",VLOOKUP(Tabulka4[[#This Row],[start. č.]],'3. REGISTRACE'!B:F,5,0))))</f>
        <v>Z</v>
      </c>
      <c r="H62" s="49">
        <v>0</v>
      </c>
      <c r="I62" s="45">
        <v>53</v>
      </c>
      <c r="J62" s="50">
        <v>57</v>
      </c>
      <c r="K62" s="39">
        <f>TIME(Tabulka4[[#This Row],[hod]],Tabulka4[[#This Row],[min]],Tabulka4[[#This Row],[sek]])</f>
        <v>3.7465277777777778E-2</v>
      </c>
      <c r="L62" s="17" t="str">
        <f>IF(ISBLANK(Tabulka4[[#This Row],[start. č.]]),"-",IF(Tabulka4[[#This Row],[příjmení a jméno]]="start. č. nebylo registrováno!","-",IF(VLOOKUP(Tabulka4[[#This Row],[start. č.]],'3. REGISTRACE'!B:G,6,0)=0,"-",VLOOKUP(Tabulka4[[#This Row],[start. č.]],'3. REGISTRACE'!B:G,6,0))))</f>
        <v>35-49</v>
      </c>
      <c r="M62" s="41">
        <f>IF(Tabulka4[[#This Row],[kategorie]]="-","-",COUNTIFS(G$10:G62,Tabulka4[[#This Row],[m/ž]],L$10:L62,Tabulka4[[#This Row],[kategorie]]))</f>
        <v>5</v>
      </c>
      <c r="N62" s="54" t="str">
        <f>IF(AND(ISBLANK(H62),ISBLANK(I62),ISBLANK(J62)),"-",IF(K62&gt;=MAX(K$10:K62),"ok","chyba!!!"))</f>
        <v>ok</v>
      </c>
    </row>
    <row r="63" spans="2:14" x14ac:dyDescent="0.2">
      <c r="B63" s="41">
        <v>54</v>
      </c>
      <c r="C63" s="42">
        <v>288</v>
      </c>
      <c r="D63" s="20" t="str">
        <f>IF(ISBLANK(Tabulka4[[#This Row],[start. č.]]),"-",IF(ISERROR(VLOOKUP(Tabulka4[[#This Row],[start. č.]],'3. REGISTRACE'!B:F,2,0)),"start. č. nebylo registrováno!",VLOOKUP(Tabulka4[[#This Row],[start. č.]],'3. REGISTRACE'!B:F,2,0)))</f>
        <v>Somogi Daniel</v>
      </c>
      <c r="E63" s="17">
        <f>IF(ISBLANK(Tabulka4[[#This Row],[start. č.]]),"-",IF(ISERROR(VLOOKUP(Tabulka4[[#This Row],[start. č.]],'3. REGISTRACE'!B:F,3,0)),"-",VLOOKUP(Tabulka4[[#This Row],[start. č.]],'3. REGISTRACE'!B:F,3,0)))</f>
        <v>1979</v>
      </c>
      <c r="F63" s="43" t="str">
        <f>IF(ISBLANK(Tabulka4[[#This Row],[start. č.]]),"-",IF(Tabulka4[[#This Row],[příjmení a jméno]]="start. č. nebylo registrováno!","-",IF(VLOOKUP(Tabulka4[[#This Row],[start. č.]],'3. REGISTRACE'!B:F,4,0)=0,"-",VLOOKUP(Tabulka4[[#This Row],[start. č.]],'3. REGISTRACE'!B:F,4,0))))</f>
        <v>Třeboň</v>
      </c>
      <c r="G63" s="17" t="str">
        <f>IF(ISBLANK(Tabulka4[[#This Row],[start. č.]]),"-",IF(Tabulka4[[#This Row],[příjmení a jméno]]="start. č. nebylo registrováno!","-",IF(VLOOKUP(Tabulka4[[#This Row],[start. č.]],'3. REGISTRACE'!B:F,5,0)=0,"-",VLOOKUP(Tabulka4[[#This Row],[start. č.]],'3. REGISTRACE'!B:F,5,0))))</f>
        <v>M</v>
      </c>
      <c r="H63" s="49">
        <v>0</v>
      </c>
      <c r="I63" s="45">
        <v>54</v>
      </c>
      <c r="J63" s="50">
        <v>8</v>
      </c>
      <c r="K63" s="39">
        <f>TIME(Tabulka4[[#This Row],[hod]],Tabulka4[[#This Row],[min]],Tabulka4[[#This Row],[sek]])</f>
        <v>3.7592592592592594E-2</v>
      </c>
      <c r="L63" s="17" t="str">
        <f>IF(ISBLANK(Tabulka4[[#This Row],[start. č.]]),"-",IF(Tabulka4[[#This Row],[příjmení a jméno]]="start. č. nebylo registrováno!","-",IF(VLOOKUP(Tabulka4[[#This Row],[start. č.]],'3. REGISTRACE'!B:G,6,0)=0,"-",VLOOKUP(Tabulka4[[#This Row],[start. č.]],'3. REGISTRACE'!B:G,6,0))))</f>
        <v>40-49</v>
      </c>
      <c r="M63" s="41">
        <f>IF(Tabulka4[[#This Row],[kategorie]]="-","-",COUNTIFS(G$10:G63,Tabulka4[[#This Row],[m/ž]],L$10:L63,Tabulka4[[#This Row],[kategorie]]))</f>
        <v>14</v>
      </c>
      <c r="N63" s="54" t="str">
        <f>IF(AND(ISBLANK(H63),ISBLANK(I63),ISBLANK(J63)),"-",IF(K63&gt;=MAX(K$10:K63),"ok","chyba!!!"))</f>
        <v>ok</v>
      </c>
    </row>
    <row r="64" spans="2:14" x14ac:dyDescent="0.2">
      <c r="B64" s="41">
        <v>55</v>
      </c>
      <c r="C64" s="42">
        <v>286</v>
      </c>
      <c r="D64" s="20" t="str">
        <f>IF(ISBLANK(Tabulka4[[#This Row],[start. č.]]),"-",IF(ISERROR(VLOOKUP(Tabulka4[[#This Row],[start. č.]],'3. REGISTRACE'!B:F,2,0)),"start. č. nebylo registrováno!",VLOOKUP(Tabulka4[[#This Row],[start. č.]],'3. REGISTRACE'!B:F,2,0)))</f>
        <v>Vorlová Dana</v>
      </c>
      <c r="E64" s="17">
        <f>IF(ISBLANK(Tabulka4[[#This Row],[start. č.]]),"-",IF(ISERROR(VLOOKUP(Tabulka4[[#This Row],[start. č.]],'3. REGISTRACE'!B:F,3,0)),"-",VLOOKUP(Tabulka4[[#This Row],[start. č.]],'3. REGISTRACE'!B:F,3,0)))</f>
        <v>1962</v>
      </c>
      <c r="F64" s="43" t="str">
        <f>IF(ISBLANK(Tabulka4[[#This Row],[start. č.]]),"-",IF(Tabulka4[[#This Row],[příjmení a jméno]]="start. č. nebylo registrováno!","-",IF(VLOOKUP(Tabulka4[[#This Row],[start. č.]],'3. REGISTRACE'!B:F,4,0)=0,"-",VLOOKUP(Tabulka4[[#This Row],[start. č.]],'3. REGISTRACE'!B:F,4,0))))</f>
        <v>Relax Běhny</v>
      </c>
      <c r="G64" s="17" t="str">
        <f>IF(ISBLANK(Tabulka4[[#This Row],[start. č.]]),"-",IF(Tabulka4[[#This Row],[příjmení a jméno]]="start. č. nebylo registrováno!","-",IF(VLOOKUP(Tabulka4[[#This Row],[start. č.]],'3. REGISTRACE'!B:F,5,0)=0,"-",VLOOKUP(Tabulka4[[#This Row],[start. č.]],'3. REGISTRACE'!B:F,5,0))))</f>
        <v>Z</v>
      </c>
      <c r="H64" s="49">
        <v>0</v>
      </c>
      <c r="I64" s="45">
        <v>55</v>
      </c>
      <c r="J64" s="50">
        <v>2</v>
      </c>
      <c r="K64" s="39">
        <f>TIME(Tabulka4[[#This Row],[hod]],Tabulka4[[#This Row],[min]],Tabulka4[[#This Row],[sek]])</f>
        <v>3.8217592592592595E-2</v>
      </c>
      <c r="L64" s="17" t="str">
        <f>IF(ISBLANK(Tabulka4[[#This Row],[start. č.]]),"-",IF(Tabulka4[[#This Row],[příjmení a jméno]]="start. č. nebylo registrováno!","-",IF(VLOOKUP(Tabulka4[[#This Row],[start. č.]],'3. REGISTRACE'!B:G,6,0)=0,"-",VLOOKUP(Tabulka4[[#This Row],[start. č.]],'3. REGISTRACE'!B:G,6,0))))</f>
        <v>50+</v>
      </c>
      <c r="M64" s="41">
        <f>IF(Tabulka4[[#This Row],[kategorie]]="-","-",COUNTIFS(G$10:G64,Tabulka4[[#This Row],[m/ž]],L$10:L64,Tabulka4[[#This Row],[kategorie]]))</f>
        <v>5</v>
      </c>
      <c r="N64" s="54" t="str">
        <f>IF(AND(ISBLANK(H64),ISBLANK(I64),ISBLANK(J64)),"-",IF(K64&gt;=MAX(K$10:K64),"ok","chyba!!!"))</f>
        <v>ok</v>
      </c>
    </row>
    <row r="65" spans="2:14" x14ac:dyDescent="0.2">
      <c r="B65" s="41">
        <v>56</v>
      </c>
      <c r="C65" s="42">
        <v>280</v>
      </c>
      <c r="D65" s="20" t="str">
        <f>IF(ISBLANK(Tabulka4[[#This Row],[start. č.]]),"-",IF(ISERROR(VLOOKUP(Tabulka4[[#This Row],[start. č.]],'3. REGISTRACE'!B:F,2,0)),"start. č. nebylo registrováno!",VLOOKUP(Tabulka4[[#This Row],[start. č.]],'3. REGISTRACE'!B:F,2,0)))</f>
        <v>Vokálová Aneta</v>
      </c>
      <c r="E65" s="17">
        <f>IF(ISBLANK(Tabulka4[[#This Row],[start. č.]]),"-",IF(ISERROR(VLOOKUP(Tabulka4[[#This Row],[start. č.]],'3. REGISTRACE'!B:F,3,0)),"-",VLOOKUP(Tabulka4[[#This Row],[start. č.]],'3. REGISTRACE'!B:F,3,0)))</f>
        <v>2004</v>
      </c>
      <c r="F65" s="43" t="str">
        <f>IF(ISBLANK(Tabulka4[[#This Row],[start. č.]]),"-",IF(Tabulka4[[#This Row],[příjmení a jméno]]="start. č. nebylo registrováno!","-",IF(VLOOKUP(Tabulka4[[#This Row],[start. č.]],'3. REGISTRACE'!B:F,4,0)=0,"-",VLOOKUP(Tabulka4[[#This Row],[start. č.]],'3. REGISTRACE'!B:F,4,0))))</f>
        <v>týmkleť</v>
      </c>
      <c r="G65" s="17" t="str">
        <f>IF(ISBLANK(Tabulka4[[#This Row],[start. č.]]),"-",IF(Tabulka4[[#This Row],[příjmení a jméno]]="start. č. nebylo registrováno!","-",IF(VLOOKUP(Tabulka4[[#This Row],[start. č.]],'3. REGISTRACE'!B:F,5,0)=0,"-",VLOOKUP(Tabulka4[[#This Row],[start. č.]],'3. REGISTRACE'!B:F,5,0))))</f>
        <v>Z</v>
      </c>
      <c r="H65" s="49">
        <v>0</v>
      </c>
      <c r="I65" s="45">
        <v>55</v>
      </c>
      <c r="J65" s="50">
        <v>6</v>
      </c>
      <c r="K65" s="39">
        <f>TIME(Tabulka4[[#This Row],[hod]],Tabulka4[[#This Row],[min]],Tabulka4[[#This Row],[sek]])</f>
        <v>3.8263888888888889E-2</v>
      </c>
      <c r="L65" s="17" t="str">
        <f>IF(ISBLANK(Tabulka4[[#This Row],[start. č.]]),"-",IF(Tabulka4[[#This Row],[příjmení a jméno]]="start. č. nebylo registrováno!","-",IF(VLOOKUP(Tabulka4[[#This Row],[start. č.]],'3. REGISTRACE'!B:G,6,0)=0,"-",VLOOKUP(Tabulka4[[#This Row],[start. č.]],'3. REGISTRACE'!B:G,6,0))))</f>
        <v>19-34</v>
      </c>
      <c r="M65" s="41">
        <f>IF(Tabulka4[[#This Row],[kategorie]]="-","-",COUNTIFS(G$10:G65,Tabulka4[[#This Row],[m/ž]],L$10:L65,Tabulka4[[#This Row],[kategorie]]))</f>
        <v>2</v>
      </c>
      <c r="N65" s="54" t="str">
        <f>IF(AND(ISBLANK(H65),ISBLANK(I65),ISBLANK(J65)),"-",IF(K65&gt;=MAX(K$10:K65),"ok","chyba!!!"))</f>
        <v>ok</v>
      </c>
    </row>
    <row r="66" spans="2:14" x14ac:dyDescent="0.2">
      <c r="B66" s="41">
        <v>57</v>
      </c>
      <c r="C66" s="42">
        <v>229</v>
      </c>
      <c r="D66" s="20" t="str">
        <f>IF(ISBLANK(Tabulka4[[#This Row],[start. č.]]),"-",IF(ISERROR(VLOOKUP(Tabulka4[[#This Row],[start. č.]],'3. REGISTRACE'!B:F,2,0)),"start. č. nebylo registrováno!",VLOOKUP(Tabulka4[[#This Row],[start. č.]],'3. REGISTRACE'!B:F,2,0)))</f>
        <v>Bělka Jakub</v>
      </c>
      <c r="E66" s="17">
        <f>IF(ISBLANK(Tabulka4[[#This Row],[start. č.]]),"-",IF(ISERROR(VLOOKUP(Tabulka4[[#This Row],[start. č.]],'3. REGISTRACE'!B:F,3,0)),"-",VLOOKUP(Tabulka4[[#This Row],[start. č.]],'3. REGISTRACE'!B:F,3,0)))</f>
        <v>1983</v>
      </c>
      <c r="F66" s="43" t="str">
        <f>IF(ISBLANK(Tabulka4[[#This Row],[start. č.]]),"-",IF(Tabulka4[[#This Row],[příjmení a jméno]]="start. č. nebylo registrováno!","-",IF(VLOOKUP(Tabulka4[[#This Row],[start. č.]],'3. REGISTRACE'!B:F,4,0)=0,"-",VLOOKUP(Tabulka4[[#This Row],[start. č.]],'3. REGISTRACE'!B:F,4,0))))</f>
        <v>Běž a buď</v>
      </c>
      <c r="G66" s="17" t="str">
        <f>IF(ISBLANK(Tabulka4[[#This Row],[start. č.]]),"-",IF(Tabulka4[[#This Row],[příjmení a jméno]]="start. č. nebylo registrováno!","-",IF(VLOOKUP(Tabulka4[[#This Row],[start. č.]],'3. REGISTRACE'!B:F,5,0)=0,"-",VLOOKUP(Tabulka4[[#This Row],[start. č.]],'3. REGISTRACE'!B:F,5,0))))</f>
        <v>M</v>
      </c>
      <c r="H66" s="49">
        <v>0</v>
      </c>
      <c r="I66" s="45">
        <v>56</v>
      </c>
      <c r="J66" s="50">
        <v>26</v>
      </c>
      <c r="K66" s="39">
        <f>TIME(Tabulka4[[#This Row],[hod]],Tabulka4[[#This Row],[min]],Tabulka4[[#This Row],[sek]])</f>
        <v>3.9189814814814816E-2</v>
      </c>
      <c r="L66" s="17" t="str">
        <f>IF(ISBLANK(Tabulka4[[#This Row],[start. č.]]),"-",IF(Tabulka4[[#This Row],[příjmení a jméno]]="start. č. nebylo registrováno!","-",IF(VLOOKUP(Tabulka4[[#This Row],[start. č.]],'3. REGISTRACE'!B:G,6,0)=0,"-",VLOOKUP(Tabulka4[[#This Row],[start. č.]],'3. REGISTRACE'!B:G,6,0))))</f>
        <v>40-49</v>
      </c>
      <c r="M66" s="41">
        <f>IF(Tabulka4[[#This Row],[kategorie]]="-","-",COUNTIFS(G$10:G66,Tabulka4[[#This Row],[m/ž]],L$10:L66,Tabulka4[[#This Row],[kategorie]]))</f>
        <v>15</v>
      </c>
      <c r="N66" s="54" t="str">
        <f>IF(AND(ISBLANK(H66),ISBLANK(I66),ISBLANK(J66)),"-",IF(K66&gt;=MAX(K$10:K66),"ok","chyba!!!"))</f>
        <v>ok</v>
      </c>
    </row>
    <row r="67" spans="2:14" x14ac:dyDescent="0.2">
      <c r="B67" s="41">
        <v>58</v>
      </c>
      <c r="C67" s="42">
        <v>210</v>
      </c>
      <c r="D67" s="20" t="str">
        <f>IF(ISBLANK(Tabulka4[[#This Row],[start. č.]]),"-",IF(ISERROR(VLOOKUP(Tabulka4[[#This Row],[start. č.]],'3. REGISTRACE'!B:F,2,0)),"start. č. nebylo registrováno!",VLOOKUP(Tabulka4[[#This Row],[start. č.]],'3. REGISTRACE'!B:F,2,0)))</f>
        <v>Jakub Mikoláš</v>
      </c>
      <c r="E67" s="17">
        <f>IF(ISBLANK(Tabulka4[[#This Row],[start. č.]]),"-",IF(ISERROR(VLOOKUP(Tabulka4[[#This Row],[start. č.]],'3. REGISTRACE'!B:F,3,0)),"-",VLOOKUP(Tabulka4[[#This Row],[start. č.]],'3. REGISTRACE'!B:F,3,0)))</f>
        <v>1990</v>
      </c>
      <c r="F67" s="43" t="str">
        <f>IF(ISBLANK(Tabulka4[[#This Row],[start. č.]]),"-",IF(Tabulka4[[#This Row],[příjmení a jméno]]="start. č. nebylo registrováno!","-",IF(VLOOKUP(Tabulka4[[#This Row],[start. č.]],'3. REGISTRACE'!B:F,4,0)=0,"-",VLOOKUP(Tabulka4[[#This Row],[start. č.]],'3. REGISTRACE'!B:F,4,0))))</f>
        <v>Fakt Abstinenti</v>
      </c>
      <c r="G67" s="17" t="str">
        <f>IF(ISBLANK(Tabulka4[[#This Row],[start. č.]]),"-",IF(Tabulka4[[#This Row],[příjmení a jméno]]="start. č. nebylo registrováno!","-",IF(VLOOKUP(Tabulka4[[#This Row],[start. č.]],'3. REGISTRACE'!B:F,5,0)=0,"-",VLOOKUP(Tabulka4[[#This Row],[start. č.]],'3. REGISTRACE'!B:F,5,0))))</f>
        <v>M</v>
      </c>
      <c r="H67" s="49">
        <v>0</v>
      </c>
      <c r="I67" s="45">
        <v>56</v>
      </c>
      <c r="J67" s="50">
        <v>26</v>
      </c>
      <c r="K67" s="39">
        <f>TIME(Tabulka4[[#This Row],[hod]],Tabulka4[[#This Row],[min]],Tabulka4[[#This Row],[sek]])</f>
        <v>3.9189814814814816E-2</v>
      </c>
      <c r="L67" s="17" t="str">
        <f>IF(ISBLANK(Tabulka4[[#This Row],[start. č.]]),"-",IF(Tabulka4[[#This Row],[příjmení a jméno]]="start. č. nebylo registrováno!","-",IF(VLOOKUP(Tabulka4[[#This Row],[start. č.]],'3. REGISTRACE'!B:G,6,0)=0,"-",VLOOKUP(Tabulka4[[#This Row],[start. č.]],'3. REGISTRACE'!B:G,6,0))))</f>
        <v>19-39</v>
      </c>
      <c r="M67" s="41">
        <f>IF(Tabulka4[[#This Row],[kategorie]]="-","-",COUNTIFS(G$10:G67,Tabulka4[[#This Row],[m/ž]],L$10:L67,Tabulka4[[#This Row],[kategorie]]))</f>
        <v>10</v>
      </c>
      <c r="N67" s="54" t="str">
        <f>IF(AND(ISBLANK(H67),ISBLANK(I67),ISBLANK(J67)),"-",IF(K67&gt;=MAX(K$10:K67),"ok","chyba!!!"))</f>
        <v>ok</v>
      </c>
    </row>
    <row r="68" spans="2:14" x14ac:dyDescent="0.2">
      <c r="B68" s="41">
        <v>59</v>
      </c>
      <c r="C68" s="42">
        <v>226</v>
      </c>
      <c r="D68" s="20" t="str">
        <f>IF(ISBLANK(Tabulka4[[#This Row],[start. č.]]),"-",IF(ISERROR(VLOOKUP(Tabulka4[[#This Row],[start. č.]],'3. REGISTRACE'!B:F,2,0)),"start. č. nebylo registrováno!",VLOOKUP(Tabulka4[[#This Row],[start. č.]],'3. REGISTRACE'!B:F,2,0)))</f>
        <v>Zoderer Josef</v>
      </c>
      <c r="E68" s="17">
        <f>IF(ISBLANK(Tabulka4[[#This Row],[start. č.]]),"-",IF(ISERROR(VLOOKUP(Tabulka4[[#This Row],[start. č.]],'3. REGISTRACE'!B:F,3,0)),"-",VLOOKUP(Tabulka4[[#This Row],[start. č.]],'3. REGISTRACE'!B:F,3,0)))</f>
        <v>1952</v>
      </c>
      <c r="F68" s="43" t="str">
        <f>IF(ISBLANK(Tabulka4[[#This Row],[start. č.]]),"-",IF(Tabulka4[[#This Row],[příjmení a jméno]]="start. č. nebylo registrováno!","-",IF(VLOOKUP(Tabulka4[[#This Row],[start. č.]],'3. REGISTRACE'!B:F,4,0)=0,"-",VLOOKUP(Tabulka4[[#This Row],[start. č.]],'3. REGISTRACE'!B:F,4,0))))</f>
        <v>Praha</v>
      </c>
      <c r="G68" s="17" t="str">
        <f>IF(ISBLANK(Tabulka4[[#This Row],[start. č.]]),"-",IF(Tabulka4[[#This Row],[příjmení a jméno]]="start. č. nebylo registrováno!","-",IF(VLOOKUP(Tabulka4[[#This Row],[start. č.]],'3. REGISTRACE'!B:F,5,0)=0,"-",VLOOKUP(Tabulka4[[#This Row],[start. č.]],'3. REGISTRACE'!B:F,5,0))))</f>
        <v>M</v>
      </c>
      <c r="H68" s="49">
        <v>0</v>
      </c>
      <c r="I68" s="45">
        <v>58</v>
      </c>
      <c r="J68" s="50">
        <v>32</v>
      </c>
      <c r="K68" s="39">
        <f>TIME(Tabulka4[[#This Row],[hod]],Tabulka4[[#This Row],[min]],Tabulka4[[#This Row],[sek]])</f>
        <v>4.0648148148148149E-2</v>
      </c>
      <c r="L68" s="17" t="str">
        <f>IF(ISBLANK(Tabulka4[[#This Row],[start. č.]]),"-",IF(Tabulka4[[#This Row],[příjmení a jméno]]="start. č. nebylo registrováno!","-",IF(VLOOKUP(Tabulka4[[#This Row],[start. č.]],'3. REGISTRACE'!B:G,6,0)=0,"-",VLOOKUP(Tabulka4[[#This Row],[start. č.]],'3. REGISTRACE'!B:G,6,0))))</f>
        <v>60+</v>
      </c>
      <c r="M68" s="41">
        <f>IF(Tabulka4[[#This Row],[kategorie]]="-","-",COUNTIFS(G$10:G68,Tabulka4[[#This Row],[m/ž]],L$10:L68,Tabulka4[[#This Row],[kategorie]]))</f>
        <v>4</v>
      </c>
      <c r="N68" s="54" t="str">
        <f>IF(AND(ISBLANK(H68),ISBLANK(I68),ISBLANK(J68)),"-",IF(K68&gt;=MAX(K$10:K68),"ok","chyba!!!"))</f>
        <v>ok</v>
      </c>
    </row>
    <row r="69" spans="2:14" x14ac:dyDescent="0.2">
      <c r="B69" s="41">
        <v>60</v>
      </c>
      <c r="C69" s="42">
        <v>213</v>
      </c>
      <c r="D69" s="20" t="str">
        <f>IF(ISBLANK(Tabulka4[[#This Row],[start. č.]]),"-",IF(ISERROR(VLOOKUP(Tabulka4[[#This Row],[start. č.]],'3. REGISTRACE'!B:F,2,0)),"start. č. nebylo registrováno!",VLOOKUP(Tabulka4[[#This Row],[start. č.]],'3. REGISTRACE'!B:F,2,0)))</f>
        <v>Jandus Tomáš</v>
      </c>
      <c r="E69" s="17">
        <f>IF(ISBLANK(Tabulka4[[#This Row],[start. č.]]),"-",IF(ISERROR(VLOOKUP(Tabulka4[[#This Row],[start. č.]],'3. REGISTRACE'!B:F,3,0)),"-",VLOOKUP(Tabulka4[[#This Row],[start. č.]],'3. REGISTRACE'!B:F,3,0)))</f>
        <v>1987</v>
      </c>
      <c r="F69" s="43" t="str">
        <f>IF(ISBLANK(Tabulka4[[#This Row],[start. č.]]),"-",IF(Tabulka4[[#This Row],[příjmení a jméno]]="start. č. nebylo registrováno!","-",IF(VLOOKUP(Tabulka4[[#This Row],[start. č.]],'3. REGISTRACE'!B:F,4,0)=0,"-",VLOOKUP(Tabulka4[[#This Row],[start. č.]],'3. REGISTRACE'!B:F,4,0))))</f>
        <v>AK Krioměříž</v>
      </c>
      <c r="G69" s="17" t="str">
        <f>IF(ISBLANK(Tabulka4[[#This Row],[start. č.]]),"-",IF(Tabulka4[[#This Row],[příjmení a jméno]]="start. č. nebylo registrováno!","-",IF(VLOOKUP(Tabulka4[[#This Row],[start. č.]],'3. REGISTRACE'!B:F,5,0)=0,"-",VLOOKUP(Tabulka4[[#This Row],[start. č.]],'3. REGISTRACE'!B:F,5,0))))</f>
        <v>M</v>
      </c>
      <c r="H69" s="49">
        <v>0</v>
      </c>
      <c r="I69" s="45">
        <v>58</v>
      </c>
      <c r="J69" s="50">
        <v>50</v>
      </c>
      <c r="K69" s="39">
        <f>TIME(Tabulka4[[#This Row],[hod]],Tabulka4[[#This Row],[min]],Tabulka4[[#This Row],[sek]])</f>
        <v>4.085648148148148E-2</v>
      </c>
      <c r="L69" s="17" t="str">
        <f>IF(ISBLANK(Tabulka4[[#This Row],[start. č.]]),"-",IF(Tabulka4[[#This Row],[příjmení a jméno]]="start. č. nebylo registrováno!","-",IF(VLOOKUP(Tabulka4[[#This Row],[start. č.]],'3. REGISTRACE'!B:G,6,0)=0,"-",VLOOKUP(Tabulka4[[#This Row],[start. č.]],'3. REGISTRACE'!B:G,6,0))))</f>
        <v>19-39</v>
      </c>
      <c r="M69" s="41">
        <f>IF(Tabulka4[[#This Row],[kategorie]]="-","-",COUNTIFS(G$10:G69,Tabulka4[[#This Row],[m/ž]],L$10:L69,Tabulka4[[#This Row],[kategorie]]))</f>
        <v>11</v>
      </c>
      <c r="N69" s="54" t="str">
        <f>IF(AND(ISBLANK(H69),ISBLANK(I69),ISBLANK(J69)),"-",IF(K69&gt;=MAX(K$10:K69),"ok","chyba!!!"))</f>
        <v>ok</v>
      </c>
    </row>
    <row r="70" spans="2:14" x14ac:dyDescent="0.2">
      <c r="B70" s="41">
        <v>61</v>
      </c>
      <c r="C70" s="42">
        <v>277</v>
      </c>
      <c r="D70" s="20" t="str">
        <f>IF(ISBLANK(Tabulka4[[#This Row],[start. č.]]),"-",IF(ISERROR(VLOOKUP(Tabulka4[[#This Row],[start. č.]],'3. REGISTRACE'!B:F,2,0)),"start. č. nebylo registrováno!",VLOOKUP(Tabulka4[[#This Row],[start. č.]],'3. REGISTRACE'!B:F,2,0)))</f>
        <v>Zodererová Václava</v>
      </c>
      <c r="E70" s="17">
        <f>IF(ISBLANK(Tabulka4[[#This Row],[start. č.]]),"-",IF(ISERROR(VLOOKUP(Tabulka4[[#This Row],[start. č.]],'3. REGISTRACE'!B:F,3,0)),"-",VLOOKUP(Tabulka4[[#This Row],[start. č.]],'3. REGISTRACE'!B:F,3,0)))</f>
        <v>1961</v>
      </c>
      <c r="F70" s="43" t="str">
        <f>IF(ISBLANK(Tabulka4[[#This Row],[start. č.]]),"-",IF(Tabulka4[[#This Row],[příjmení a jméno]]="start. č. nebylo registrováno!","-",IF(VLOOKUP(Tabulka4[[#This Row],[start. č.]],'3. REGISTRACE'!B:F,4,0)=0,"-",VLOOKUP(Tabulka4[[#This Row],[start. č.]],'3. REGISTRACE'!B:F,4,0))))</f>
        <v>Sokol Žižkov Praha</v>
      </c>
      <c r="G70" s="17" t="str">
        <f>IF(ISBLANK(Tabulka4[[#This Row],[start. č.]]),"-",IF(Tabulka4[[#This Row],[příjmení a jméno]]="start. č. nebylo registrováno!","-",IF(VLOOKUP(Tabulka4[[#This Row],[start. č.]],'3. REGISTRACE'!B:F,5,0)=0,"-",VLOOKUP(Tabulka4[[#This Row],[start. č.]],'3. REGISTRACE'!B:F,5,0))))</f>
        <v>Z</v>
      </c>
      <c r="H70" s="49">
        <v>1</v>
      </c>
      <c r="I70" s="45">
        <v>0</v>
      </c>
      <c r="J70" s="50">
        <v>0</v>
      </c>
      <c r="K70" s="39">
        <f>TIME(Tabulka4[[#This Row],[hod]],Tabulka4[[#This Row],[min]],Tabulka4[[#This Row],[sek]])</f>
        <v>4.1666666666666664E-2</v>
      </c>
      <c r="L70" s="17" t="str">
        <f>IF(ISBLANK(Tabulka4[[#This Row],[start. č.]]),"-",IF(Tabulka4[[#This Row],[příjmení a jméno]]="start. č. nebylo registrováno!","-",IF(VLOOKUP(Tabulka4[[#This Row],[start. č.]],'3. REGISTRACE'!B:G,6,0)=0,"-",VLOOKUP(Tabulka4[[#This Row],[start. č.]],'3. REGISTRACE'!B:G,6,0))))</f>
        <v>50+</v>
      </c>
      <c r="M70" s="41">
        <f>IF(Tabulka4[[#This Row],[kategorie]]="-","-",COUNTIFS(G$10:G70,Tabulka4[[#This Row],[m/ž]],L$10:L70,Tabulka4[[#This Row],[kategorie]]))</f>
        <v>6</v>
      </c>
      <c r="N70" s="54" t="str">
        <f>IF(AND(ISBLANK(H70),ISBLANK(I70),ISBLANK(J70)),"-",IF(K70&gt;=MAX(K$10:K70),"ok","chyba!!!"))</f>
        <v>ok</v>
      </c>
    </row>
    <row r="71" spans="2:14" x14ac:dyDescent="0.2">
      <c r="B71" s="41">
        <v>62</v>
      </c>
      <c r="C71" s="42">
        <v>206</v>
      </c>
      <c r="D71" s="20" t="str">
        <f>IF(ISBLANK(Tabulka4[[#This Row],[start. č.]]),"-",IF(ISERROR(VLOOKUP(Tabulka4[[#This Row],[start. č.]],'3. REGISTRACE'!B:F,2,0)),"start. č. nebylo registrováno!",VLOOKUP(Tabulka4[[#This Row],[start. č.]],'3. REGISTRACE'!B:F,2,0)))</f>
        <v>Pinl Michal</v>
      </c>
      <c r="E71" s="17">
        <f>IF(ISBLANK(Tabulka4[[#This Row],[start. č.]]),"-",IF(ISERROR(VLOOKUP(Tabulka4[[#This Row],[start. č.]],'3. REGISTRACE'!B:F,3,0)),"-",VLOOKUP(Tabulka4[[#This Row],[start. č.]],'3. REGISTRACE'!B:F,3,0)))</f>
        <v>1968</v>
      </c>
      <c r="F71" s="43" t="str">
        <f>IF(ISBLANK(Tabulka4[[#This Row],[start. č.]]),"-",IF(Tabulka4[[#This Row],[příjmení a jméno]]="start. č. nebylo registrováno!","-",IF(VLOOKUP(Tabulka4[[#This Row],[start. č.]],'3. REGISTRACE'!B:F,4,0)=0,"-",VLOOKUP(Tabulka4[[#This Row],[start. č.]],'3. REGISTRACE'!B:F,4,0))))</f>
        <v>JKM</v>
      </c>
      <c r="G71" s="17" t="str">
        <f>IF(ISBLANK(Tabulka4[[#This Row],[start. č.]]),"-",IF(Tabulka4[[#This Row],[příjmení a jméno]]="start. č. nebylo registrováno!","-",IF(VLOOKUP(Tabulka4[[#This Row],[start. č.]],'3. REGISTRACE'!B:F,5,0)=0,"-",VLOOKUP(Tabulka4[[#This Row],[start. č.]],'3. REGISTRACE'!B:F,5,0))))</f>
        <v>M</v>
      </c>
      <c r="H71" s="49">
        <v>1</v>
      </c>
      <c r="I71" s="45">
        <v>1</v>
      </c>
      <c r="J71" s="50">
        <v>42</v>
      </c>
      <c r="K71" s="39">
        <f>TIME(Tabulka4[[#This Row],[hod]],Tabulka4[[#This Row],[min]],Tabulka4[[#This Row],[sek]])</f>
        <v>4.2847222222222224E-2</v>
      </c>
      <c r="L71" s="17" t="str">
        <f>IF(ISBLANK(Tabulka4[[#This Row],[start. č.]]),"-",IF(Tabulka4[[#This Row],[příjmení a jméno]]="start. č. nebylo registrováno!","-",IF(VLOOKUP(Tabulka4[[#This Row],[start. č.]],'3. REGISTRACE'!B:G,6,0)=0,"-",VLOOKUP(Tabulka4[[#This Row],[start. č.]],'3. REGISTRACE'!B:G,6,0))))</f>
        <v>50-59</v>
      </c>
      <c r="M71" s="41">
        <f>IF(Tabulka4[[#This Row],[kategorie]]="-","-",COUNTIFS(G$10:G71,Tabulka4[[#This Row],[m/ž]],L$10:L71,Tabulka4[[#This Row],[kategorie]]))</f>
        <v>18</v>
      </c>
      <c r="N71" s="54" t="str">
        <f>IF(AND(ISBLANK(H71),ISBLANK(I71),ISBLANK(J71)),"-",IF(K71&gt;=MAX(K$10:K71),"ok","chyba!!!"))</f>
        <v>ok</v>
      </c>
    </row>
    <row r="72" spans="2:14" x14ac:dyDescent="0.2">
      <c r="B72" s="41">
        <v>63</v>
      </c>
      <c r="C72" s="42">
        <v>283</v>
      </c>
      <c r="D72" s="20" t="str">
        <f>IF(ISBLANK(Tabulka4[[#This Row],[start. č.]]),"-",IF(ISERROR(VLOOKUP(Tabulka4[[#This Row],[start. č.]],'3. REGISTRACE'!B:F,2,0)),"start. č. nebylo registrováno!",VLOOKUP(Tabulka4[[#This Row],[start. č.]],'3. REGISTRACE'!B:F,2,0)))</f>
        <v>Jančuchová Jitka</v>
      </c>
      <c r="E72" s="17">
        <f>IF(ISBLANK(Tabulka4[[#This Row],[start. č.]]),"-",IF(ISERROR(VLOOKUP(Tabulka4[[#This Row],[start. č.]],'3. REGISTRACE'!B:F,3,0)),"-",VLOOKUP(Tabulka4[[#This Row],[start. č.]],'3. REGISTRACE'!B:F,3,0)))</f>
        <v>1984</v>
      </c>
      <c r="F72" s="43" t="str">
        <f>IF(ISBLANK(Tabulka4[[#This Row],[start. č.]]),"-",IF(Tabulka4[[#This Row],[příjmení a jméno]]="start. č. nebylo registrováno!","-",IF(VLOOKUP(Tabulka4[[#This Row],[start. č.]],'3. REGISTRACE'!B:F,4,0)=0,"-",VLOOKUP(Tabulka4[[#This Row],[start. č.]],'3. REGISTRACE'!B:F,4,0))))</f>
        <v>-</v>
      </c>
      <c r="G72" s="17" t="str">
        <f>IF(ISBLANK(Tabulka4[[#This Row],[start. č.]]),"-",IF(Tabulka4[[#This Row],[příjmení a jméno]]="start. č. nebylo registrováno!","-",IF(VLOOKUP(Tabulka4[[#This Row],[start. č.]],'3. REGISTRACE'!B:F,5,0)=0,"-",VLOOKUP(Tabulka4[[#This Row],[start. č.]],'3. REGISTRACE'!B:F,5,0))))</f>
        <v>Z</v>
      </c>
      <c r="H72" s="49">
        <v>1</v>
      </c>
      <c r="I72" s="45">
        <v>4</v>
      </c>
      <c r="J72" s="50">
        <v>50</v>
      </c>
      <c r="K72" s="39">
        <f>TIME(Tabulka4[[#This Row],[hod]],Tabulka4[[#This Row],[min]],Tabulka4[[#This Row],[sek]])</f>
        <v>4.5023148148148145E-2</v>
      </c>
      <c r="L72" s="17" t="str">
        <f>IF(ISBLANK(Tabulka4[[#This Row],[start. č.]]),"-",IF(Tabulka4[[#This Row],[příjmení a jméno]]="start. č. nebylo registrováno!","-",IF(VLOOKUP(Tabulka4[[#This Row],[start. č.]],'3. REGISTRACE'!B:G,6,0)=0,"-",VLOOKUP(Tabulka4[[#This Row],[start. č.]],'3. REGISTRACE'!B:G,6,0))))</f>
        <v>35-49</v>
      </c>
      <c r="M72" s="41">
        <f>IF(Tabulka4[[#This Row],[kategorie]]="-","-",COUNTIFS(G$10:G72,Tabulka4[[#This Row],[m/ž]],L$10:L72,Tabulka4[[#This Row],[kategorie]]))</f>
        <v>6</v>
      </c>
      <c r="N72" s="54" t="str">
        <f>IF(AND(ISBLANK(H72),ISBLANK(I72),ISBLANK(J72)),"-",IF(K72&gt;=MAX(K$10:K72),"ok","chyba!!!"))</f>
        <v>ok</v>
      </c>
    </row>
    <row r="73" spans="2:14" x14ac:dyDescent="0.2">
      <c r="B73" s="41">
        <v>64</v>
      </c>
      <c r="C73" s="42">
        <v>270</v>
      </c>
      <c r="D73" s="20" t="str">
        <f>IF(ISBLANK(Tabulka4[[#This Row],[start. č.]]),"-",IF(ISERROR(VLOOKUP(Tabulka4[[#This Row],[start. č.]],'3. REGISTRACE'!B:F,2,0)),"start. č. nebylo registrováno!",VLOOKUP(Tabulka4[[#This Row],[start. č.]],'3. REGISTRACE'!B:F,2,0)))</f>
        <v>Meisl Petra</v>
      </c>
      <c r="E73" s="17">
        <f>IF(ISBLANK(Tabulka4[[#This Row],[start. č.]]),"-",IF(ISERROR(VLOOKUP(Tabulka4[[#This Row],[start. č.]],'3. REGISTRACE'!B:F,3,0)),"-",VLOOKUP(Tabulka4[[#This Row],[start. č.]],'3. REGISTRACE'!B:F,3,0)))</f>
        <v>1973</v>
      </c>
      <c r="F73" s="43" t="str">
        <f>IF(ISBLANK(Tabulka4[[#This Row],[start. č.]]),"-",IF(Tabulka4[[#This Row],[příjmení a jméno]]="start. č. nebylo registrováno!","-",IF(VLOOKUP(Tabulka4[[#This Row],[start. č.]],'3. REGISTRACE'!B:F,4,0)=0,"-",VLOOKUP(Tabulka4[[#This Row],[start. č.]],'3. REGISTRACE'!B:F,4,0))))</f>
        <v>JKM</v>
      </c>
      <c r="G73" s="17" t="str">
        <f>IF(ISBLANK(Tabulka4[[#This Row],[start. č.]]),"-",IF(Tabulka4[[#This Row],[příjmení a jméno]]="start. č. nebylo registrováno!","-",IF(VLOOKUP(Tabulka4[[#This Row],[start. č.]],'3. REGISTRACE'!B:F,5,0)=0,"-",VLOOKUP(Tabulka4[[#This Row],[start. č.]],'3. REGISTRACE'!B:F,5,0))))</f>
        <v>Z</v>
      </c>
      <c r="H73" s="49">
        <v>1</v>
      </c>
      <c r="I73" s="45">
        <v>12</v>
      </c>
      <c r="J73" s="50">
        <v>5</v>
      </c>
      <c r="K73" s="39">
        <f>TIME(Tabulka4[[#This Row],[hod]],Tabulka4[[#This Row],[min]],Tabulka4[[#This Row],[sek]])</f>
        <v>5.0057870370370371E-2</v>
      </c>
      <c r="L73" s="17" t="str">
        <f>IF(ISBLANK(Tabulka4[[#This Row],[start. č.]]),"-",IF(Tabulka4[[#This Row],[příjmení a jméno]]="start. č. nebylo registrováno!","-",IF(VLOOKUP(Tabulka4[[#This Row],[start. č.]],'3. REGISTRACE'!B:G,6,0)=0,"-",VLOOKUP(Tabulka4[[#This Row],[start. č.]],'3. REGISTRACE'!B:G,6,0))))</f>
        <v>50+</v>
      </c>
      <c r="M73" s="41">
        <f>IF(Tabulka4[[#This Row],[kategorie]]="-","-",COUNTIFS(G$10:G73,Tabulka4[[#This Row],[m/ž]],L$10:L73,Tabulka4[[#This Row],[kategorie]]))</f>
        <v>7</v>
      </c>
      <c r="N73" s="54" t="str">
        <f>IF(AND(ISBLANK(H73),ISBLANK(I73),ISBLANK(J73)),"-",IF(K73&gt;=MAX(K$10:K73),"ok","chyba!!!"))</f>
        <v>ok</v>
      </c>
    </row>
    <row r="74" spans="2:14" x14ac:dyDescent="0.2">
      <c r="B74" s="41">
        <v>65</v>
      </c>
      <c r="C74" s="42"/>
      <c r="D74" s="20" t="str">
        <f>IF(ISBLANK(Tabulka4[[#This Row],[start. č.]]),"-",IF(ISERROR(VLOOKUP(Tabulka4[[#This Row],[start. č.]],'3. REGISTRACE'!B:F,2,0)),"start. č. nebylo registrováno!",VLOOKUP(Tabulka4[[#This Row],[start. č.]],'3. REGISTRACE'!B:F,2,0)))</f>
        <v>-</v>
      </c>
      <c r="E74" s="17" t="str">
        <f>IF(ISBLANK(Tabulka4[[#This Row],[start. č.]]),"-",IF(ISERROR(VLOOKUP(Tabulka4[[#This Row],[start. č.]],'3. REGISTRACE'!B:F,3,0)),"-",VLOOKUP(Tabulka4[[#This Row],[start. č.]],'3. REGISTRACE'!B:F,3,0)))</f>
        <v>-</v>
      </c>
      <c r="F74" s="43" t="str">
        <f>IF(ISBLANK(Tabulka4[[#This Row],[start. č.]]),"-",IF(Tabulka4[[#This Row],[příjmení a jméno]]="start. č. nebylo registrováno!","-",IF(VLOOKUP(Tabulka4[[#This Row],[start. č.]],'3. REGISTRACE'!B:F,4,0)=0,"-",VLOOKUP(Tabulka4[[#This Row],[start. č.]],'3. REGISTRACE'!B:F,4,0))))</f>
        <v>-</v>
      </c>
      <c r="G74" s="17" t="str">
        <f>IF(ISBLANK(Tabulka4[[#This Row],[start. č.]]),"-",IF(Tabulka4[[#This Row],[příjmení a jméno]]="start. č. nebylo registrováno!","-",IF(VLOOKUP(Tabulka4[[#This Row],[start. č.]],'3. REGISTRACE'!B:F,5,0)=0,"-",VLOOKUP(Tabulka4[[#This Row],[start. č.]],'3. REGISTRACE'!B:F,5,0))))</f>
        <v>-</v>
      </c>
      <c r="H74" s="49"/>
      <c r="I74" s="45"/>
      <c r="J74" s="50"/>
      <c r="K74" s="39">
        <f>TIME(Tabulka4[[#This Row],[hod]],Tabulka4[[#This Row],[min]],Tabulka4[[#This Row],[sek]])</f>
        <v>0</v>
      </c>
      <c r="L74" s="17" t="str">
        <f>IF(ISBLANK(Tabulka4[[#This Row],[start. č.]]),"-",IF(Tabulka4[[#This Row],[příjmení a jméno]]="start. č. nebylo registrováno!","-",IF(VLOOKUP(Tabulka4[[#This Row],[start. č.]],'3. REGISTRACE'!B:G,6,0)=0,"-",VLOOKUP(Tabulka4[[#This Row],[start. č.]],'3. REGISTRACE'!B:G,6,0))))</f>
        <v>-</v>
      </c>
      <c r="M74" s="41" t="str">
        <f>IF(Tabulka4[[#This Row],[kategorie]]="-","-",COUNTIFS(G$10:G74,Tabulka4[[#This Row],[m/ž]],L$10:L74,Tabulka4[[#This Row],[kategorie]]))</f>
        <v>-</v>
      </c>
      <c r="N74" s="54" t="str">
        <f>IF(AND(ISBLANK(H74),ISBLANK(I74),ISBLANK(J74)),"-",IF(K74&gt;=MAX(K$10:K74),"ok","chyba!!!"))</f>
        <v>-</v>
      </c>
    </row>
    <row r="75" spans="2:14" x14ac:dyDescent="0.2">
      <c r="B75" s="41">
        <v>66</v>
      </c>
      <c r="C75" s="42"/>
      <c r="D75" s="20" t="str">
        <f>IF(ISBLANK(Tabulka4[[#This Row],[start. č.]]),"-",IF(ISERROR(VLOOKUP(Tabulka4[[#This Row],[start. č.]],'3. REGISTRACE'!B:F,2,0)),"start. č. nebylo registrováno!",VLOOKUP(Tabulka4[[#This Row],[start. č.]],'3. REGISTRACE'!B:F,2,0)))</f>
        <v>-</v>
      </c>
      <c r="E75" s="17" t="str">
        <f>IF(ISBLANK(Tabulka4[[#This Row],[start. č.]]),"-",IF(ISERROR(VLOOKUP(Tabulka4[[#This Row],[start. č.]],'3. REGISTRACE'!B:F,3,0)),"-",VLOOKUP(Tabulka4[[#This Row],[start. č.]],'3. REGISTRACE'!B:F,3,0)))</f>
        <v>-</v>
      </c>
      <c r="F75" s="43" t="str">
        <f>IF(ISBLANK(Tabulka4[[#This Row],[start. č.]]),"-",IF(Tabulka4[[#This Row],[příjmení a jméno]]="start. č. nebylo registrováno!","-",IF(VLOOKUP(Tabulka4[[#This Row],[start. č.]],'3. REGISTRACE'!B:F,4,0)=0,"-",VLOOKUP(Tabulka4[[#This Row],[start. č.]],'3. REGISTRACE'!B:F,4,0))))</f>
        <v>-</v>
      </c>
      <c r="G75" s="17" t="str">
        <f>IF(ISBLANK(Tabulka4[[#This Row],[start. č.]]),"-",IF(Tabulka4[[#This Row],[příjmení a jméno]]="start. č. nebylo registrováno!","-",IF(VLOOKUP(Tabulka4[[#This Row],[start. č.]],'3. REGISTRACE'!B:F,5,0)=0,"-",VLOOKUP(Tabulka4[[#This Row],[start. č.]],'3. REGISTRACE'!B:F,5,0))))</f>
        <v>-</v>
      </c>
      <c r="H75" s="49"/>
      <c r="I75" s="45"/>
      <c r="J75" s="50"/>
      <c r="K75" s="39">
        <f>TIME(Tabulka4[[#This Row],[hod]],Tabulka4[[#This Row],[min]],Tabulka4[[#This Row],[sek]])</f>
        <v>0</v>
      </c>
      <c r="L75" s="17" t="str">
        <f>IF(ISBLANK(Tabulka4[[#This Row],[start. č.]]),"-",IF(Tabulka4[[#This Row],[příjmení a jméno]]="start. č. nebylo registrováno!","-",IF(VLOOKUP(Tabulka4[[#This Row],[start. č.]],'3. REGISTRACE'!B:G,6,0)=0,"-",VLOOKUP(Tabulka4[[#This Row],[start. č.]],'3. REGISTRACE'!B:G,6,0))))</f>
        <v>-</v>
      </c>
      <c r="M75" s="41" t="str">
        <f>IF(Tabulka4[[#This Row],[kategorie]]="-","-",COUNTIFS(G$10:G75,Tabulka4[[#This Row],[m/ž]],L$10:L75,Tabulka4[[#This Row],[kategorie]]))</f>
        <v>-</v>
      </c>
      <c r="N75" s="54" t="str">
        <f>IF(AND(ISBLANK(H75),ISBLANK(I75),ISBLANK(J75)),"-",IF(K75&gt;=MAX(K$10:K75),"ok","chyba!!!"))</f>
        <v>-</v>
      </c>
    </row>
    <row r="76" spans="2:14" x14ac:dyDescent="0.2">
      <c r="B76" s="41">
        <v>67</v>
      </c>
      <c r="C76" s="42"/>
      <c r="D76" s="20" t="str">
        <f>IF(ISBLANK(Tabulka4[[#This Row],[start. č.]]),"-",IF(ISERROR(VLOOKUP(Tabulka4[[#This Row],[start. č.]],'3. REGISTRACE'!B:F,2,0)),"start. č. nebylo registrováno!",VLOOKUP(Tabulka4[[#This Row],[start. č.]],'3. REGISTRACE'!B:F,2,0)))</f>
        <v>-</v>
      </c>
      <c r="E76" s="17" t="str">
        <f>IF(ISBLANK(Tabulka4[[#This Row],[start. č.]]),"-",IF(ISERROR(VLOOKUP(Tabulka4[[#This Row],[start. č.]],'3. REGISTRACE'!B:F,3,0)),"-",VLOOKUP(Tabulka4[[#This Row],[start. č.]],'3. REGISTRACE'!B:F,3,0)))</f>
        <v>-</v>
      </c>
      <c r="F76" s="43" t="str">
        <f>IF(ISBLANK(Tabulka4[[#This Row],[start. č.]]),"-",IF(Tabulka4[[#This Row],[příjmení a jméno]]="start. č. nebylo registrováno!","-",IF(VLOOKUP(Tabulka4[[#This Row],[start. č.]],'3. REGISTRACE'!B:F,4,0)=0,"-",VLOOKUP(Tabulka4[[#This Row],[start. č.]],'3. REGISTRACE'!B:F,4,0))))</f>
        <v>-</v>
      </c>
      <c r="G76" s="17" t="str">
        <f>IF(ISBLANK(Tabulka4[[#This Row],[start. č.]]),"-",IF(Tabulka4[[#This Row],[příjmení a jméno]]="start. č. nebylo registrováno!","-",IF(VLOOKUP(Tabulka4[[#This Row],[start. č.]],'3. REGISTRACE'!B:F,5,0)=0,"-",VLOOKUP(Tabulka4[[#This Row],[start. č.]],'3. REGISTRACE'!B:F,5,0))))</f>
        <v>-</v>
      </c>
      <c r="H76" s="49"/>
      <c r="I76" s="45"/>
      <c r="J76" s="50"/>
      <c r="K76" s="39">
        <f>TIME(Tabulka4[[#This Row],[hod]],Tabulka4[[#This Row],[min]],Tabulka4[[#This Row],[sek]])</f>
        <v>0</v>
      </c>
      <c r="L76" s="17" t="str">
        <f>IF(ISBLANK(Tabulka4[[#This Row],[start. č.]]),"-",IF(Tabulka4[[#This Row],[příjmení a jméno]]="start. č. nebylo registrováno!","-",IF(VLOOKUP(Tabulka4[[#This Row],[start. č.]],'3. REGISTRACE'!B:G,6,0)=0,"-",VLOOKUP(Tabulka4[[#This Row],[start. č.]],'3. REGISTRACE'!B:G,6,0))))</f>
        <v>-</v>
      </c>
      <c r="M76" s="41" t="str">
        <f>IF(Tabulka4[[#This Row],[kategorie]]="-","-",COUNTIFS(G$10:G76,Tabulka4[[#This Row],[m/ž]],L$10:L76,Tabulka4[[#This Row],[kategorie]]))</f>
        <v>-</v>
      </c>
      <c r="N76" s="54" t="str">
        <f>IF(AND(ISBLANK(H76),ISBLANK(I76),ISBLANK(J76)),"-",IF(K76&gt;=MAX(K$10:K76),"ok","chyba!!!"))</f>
        <v>-</v>
      </c>
    </row>
    <row r="77" spans="2:14" x14ac:dyDescent="0.2">
      <c r="B77" s="41">
        <v>68</v>
      </c>
      <c r="C77" s="42"/>
      <c r="D77" s="20" t="str">
        <f>IF(ISBLANK(Tabulka4[[#This Row],[start. č.]]),"-",IF(ISERROR(VLOOKUP(Tabulka4[[#This Row],[start. č.]],'3. REGISTRACE'!B:F,2,0)),"start. č. nebylo registrováno!",VLOOKUP(Tabulka4[[#This Row],[start. č.]],'3. REGISTRACE'!B:F,2,0)))</f>
        <v>-</v>
      </c>
      <c r="E77" s="17" t="str">
        <f>IF(ISBLANK(Tabulka4[[#This Row],[start. č.]]),"-",IF(ISERROR(VLOOKUP(Tabulka4[[#This Row],[start. č.]],'3. REGISTRACE'!B:F,3,0)),"-",VLOOKUP(Tabulka4[[#This Row],[start. č.]],'3. REGISTRACE'!B:F,3,0)))</f>
        <v>-</v>
      </c>
      <c r="F77" s="43" t="str">
        <f>IF(ISBLANK(Tabulka4[[#This Row],[start. č.]]),"-",IF(Tabulka4[[#This Row],[příjmení a jméno]]="start. č. nebylo registrováno!","-",IF(VLOOKUP(Tabulka4[[#This Row],[start. č.]],'3. REGISTRACE'!B:F,4,0)=0,"-",VLOOKUP(Tabulka4[[#This Row],[start. č.]],'3. REGISTRACE'!B:F,4,0))))</f>
        <v>-</v>
      </c>
      <c r="G77" s="17" t="str">
        <f>IF(ISBLANK(Tabulka4[[#This Row],[start. č.]]),"-",IF(Tabulka4[[#This Row],[příjmení a jméno]]="start. č. nebylo registrováno!","-",IF(VLOOKUP(Tabulka4[[#This Row],[start. č.]],'3. REGISTRACE'!B:F,5,0)=0,"-",VLOOKUP(Tabulka4[[#This Row],[start. č.]],'3. REGISTRACE'!B:F,5,0))))</f>
        <v>-</v>
      </c>
      <c r="H77" s="49"/>
      <c r="I77" s="45"/>
      <c r="J77" s="50"/>
      <c r="K77" s="39">
        <f>TIME(Tabulka4[[#This Row],[hod]],Tabulka4[[#This Row],[min]],Tabulka4[[#This Row],[sek]])</f>
        <v>0</v>
      </c>
      <c r="L77" s="17" t="str">
        <f>IF(ISBLANK(Tabulka4[[#This Row],[start. č.]]),"-",IF(Tabulka4[[#This Row],[příjmení a jméno]]="start. č. nebylo registrováno!","-",IF(VLOOKUP(Tabulka4[[#This Row],[start. č.]],'3. REGISTRACE'!B:G,6,0)=0,"-",VLOOKUP(Tabulka4[[#This Row],[start. č.]],'3. REGISTRACE'!B:G,6,0))))</f>
        <v>-</v>
      </c>
      <c r="M77" s="41" t="str">
        <f>IF(Tabulka4[[#This Row],[kategorie]]="-","-",COUNTIFS(G$10:G77,Tabulka4[[#This Row],[m/ž]],L$10:L77,Tabulka4[[#This Row],[kategorie]]))</f>
        <v>-</v>
      </c>
      <c r="N77" s="54" t="str">
        <f>IF(AND(ISBLANK(H77),ISBLANK(I77),ISBLANK(J77)),"-",IF(K77&gt;=MAX(K$10:K77),"ok","chyba!!!"))</f>
        <v>-</v>
      </c>
    </row>
    <row r="78" spans="2:14" x14ac:dyDescent="0.2">
      <c r="B78" s="41">
        <v>69</v>
      </c>
      <c r="C78" s="42"/>
      <c r="D78" s="20" t="str">
        <f>IF(ISBLANK(Tabulka4[[#This Row],[start. č.]]),"-",IF(ISERROR(VLOOKUP(Tabulka4[[#This Row],[start. č.]],'3. REGISTRACE'!B:F,2,0)),"start. č. nebylo registrováno!",VLOOKUP(Tabulka4[[#This Row],[start. č.]],'3. REGISTRACE'!B:F,2,0)))</f>
        <v>-</v>
      </c>
      <c r="E78" s="17" t="str">
        <f>IF(ISBLANK(Tabulka4[[#This Row],[start. č.]]),"-",IF(ISERROR(VLOOKUP(Tabulka4[[#This Row],[start. č.]],'3. REGISTRACE'!B:F,3,0)),"-",VLOOKUP(Tabulka4[[#This Row],[start. č.]],'3. REGISTRACE'!B:F,3,0)))</f>
        <v>-</v>
      </c>
      <c r="F78" s="43" t="str">
        <f>IF(ISBLANK(Tabulka4[[#This Row],[start. č.]]),"-",IF(Tabulka4[[#This Row],[příjmení a jméno]]="start. č. nebylo registrováno!","-",IF(VLOOKUP(Tabulka4[[#This Row],[start. č.]],'3. REGISTRACE'!B:F,4,0)=0,"-",VLOOKUP(Tabulka4[[#This Row],[start. č.]],'3. REGISTRACE'!B:F,4,0))))</f>
        <v>-</v>
      </c>
      <c r="G78" s="17" t="str">
        <f>IF(ISBLANK(Tabulka4[[#This Row],[start. č.]]),"-",IF(Tabulka4[[#This Row],[příjmení a jméno]]="start. č. nebylo registrováno!","-",IF(VLOOKUP(Tabulka4[[#This Row],[start. č.]],'3. REGISTRACE'!B:F,5,0)=0,"-",VLOOKUP(Tabulka4[[#This Row],[start. č.]],'3. REGISTRACE'!B:F,5,0))))</f>
        <v>-</v>
      </c>
      <c r="H78" s="49"/>
      <c r="I78" s="45"/>
      <c r="J78" s="50"/>
      <c r="K78" s="39">
        <f>TIME(Tabulka4[[#This Row],[hod]],Tabulka4[[#This Row],[min]],Tabulka4[[#This Row],[sek]])</f>
        <v>0</v>
      </c>
      <c r="L78" s="17" t="str">
        <f>IF(ISBLANK(Tabulka4[[#This Row],[start. č.]]),"-",IF(Tabulka4[[#This Row],[příjmení a jméno]]="start. č. nebylo registrováno!","-",IF(VLOOKUP(Tabulka4[[#This Row],[start. č.]],'3. REGISTRACE'!B:G,6,0)=0,"-",VLOOKUP(Tabulka4[[#This Row],[start. č.]],'3. REGISTRACE'!B:G,6,0))))</f>
        <v>-</v>
      </c>
      <c r="M78" s="41" t="str">
        <f>IF(Tabulka4[[#This Row],[kategorie]]="-","-",COUNTIFS(G$10:G78,Tabulka4[[#This Row],[m/ž]],L$10:L78,Tabulka4[[#This Row],[kategorie]]))</f>
        <v>-</v>
      </c>
      <c r="N78" s="54" t="str">
        <f>IF(AND(ISBLANK(H78),ISBLANK(I78),ISBLANK(J78)),"-",IF(K78&gt;=MAX(K$10:K78),"ok","chyba!!!"))</f>
        <v>-</v>
      </c>
    </row>
    <row r="79" spans="2:14" x14ac:dyDescent="0.2">
      <c r="B79" s="41">
        <v>70</v>
      </c>
      <c r="C79" s="42"/>
      <c r="D79" s="20" t="str">
        <f>IF(ISBLANK(Tabulka4[[#This Row],[start. č.]]),"-",IF(ISERROR(VLOOKUP(Tabulka4[[#This Row],[start. č.]],'3. REGISTRACE'!B:F,2,0)),"start. č. nebylo registrováno!",VLOOKUP(Tabulka4[[#This Row],[start. č.]],'3. REGISTRACE'!B:F,2,0)))</f>
        <v>-</v>
      </c>
      <c r="E79" s="17" t="str">
        <f>IF(ISBLANK(Tabulka4[[#This Row],[start. č.]]),"-",IF(ISERROR(VLOOKUP(Tabulka4[[#This Row],[start. č.]],'3. REGISTRACE'!B:F,3,0)),"-",VLOOKUP(Tabulka4[[#This Row],[start. č.]],'3. REGISTRACE'!B:F,3,0)))</f>
        <v>-</v>
      </c>
      <c r="F79" s="43" t="str">
        <f>IF(ISBLANK(Tabulka4[[#This Row],[start. č.]]),"-",IF(Tabulka4[[#This Row],[příjmení a jméno]]="start. č. nebylo registrováno!","-",IF(VLOOKUP(Tabulka4[[#This Row],[start. č.]],'3. REGISTRACE'!B:F,4,0)=0,"-",VLOOKUP(Tabulka4[[#This Row],[start. č.]],'3. REGISTRACE'!B:F,4,0))))</f>
        <v>-</v>
      </c>
      <c r="G79" s="17" t="str">
        <f>IF(ISBLANK(Tabulka4[[#This Row],[start. č.]]),"-",IF(Tabulka4[[#This Row],[příjmení a jméno]]="start. č. nebylo registrováno!","-",IF(VLOOKUP(Tabulka4[[#This Row],[start. č.]],'3. REGISTRACE'!B:F,5,0)=0,"-",VLOOKUP(Tabulka4[[#This Row],[start. č.]],'3. REGISTRACE'!B:F,5,0))))</f>
        <v>-</v>
      </c>
      <c r="H79" s="49"/>
      <c r="I79" s="45"/>
      <c r="J79" s="50"/>
      <c r="K79" s="39">
        <f>TIME(Tabulka4[[#This Row],[hod]],Tabulka4[[#This Row],[min]],Tabulka4[[#This Row],[sek]])</f>
        <v>0</v>
      </c>
      <c r="L79" s="17" t="str">
        <f>IF(ISBLANK(Tabulka4[[#This Row],[start. č.]]),"-",IF(Tabulka4[[#This Row],[příjmení a jméno]]="start. č. nebylo registrováno!","-",IF(VLOOKUP(Tabulka4[[#This Row],[start. č.]],'3. REGISTRACE'!B:G,6,0)=0,"-",VLOOKUP(Tabulka4[[#This Row],[start. č.]],'3. REGISTRACE'!B:G,6,0))))</f>
        <v>-</v>
      </c>
      <c r="M79" s="41" t="str">
        <f>IF(Tabulka4[[#This Row],[kategorie]]="-","-",COUNTIFS(G$10:G79,Tabulka4[[#This Row],[m/ž]],L$10:L79,Tabulka4[[#This Row],[kategorie]]))</f>
        <v>-</v>
      </c>
      <c r="N79" s="54" t="str">
        <f>IF(AND(ISBLANK(H79),ISBLANK(I79),ISBLANK(J79)),"-",IF(K79&gt;=MAX(K$10:K79),"ok","chyba!!!"))</f>
        <v>-</v>
      </c>
    </row>
    <row r="80" spans="2:14" x14ac:dyDescent="0.2">
      <c r="B80" s="41">
        <v>71</v>
      </c>
      <c r="C80" s="42"/>
      <c r="D80" s="20" t="str">
        <f>IF(ISBLANK(Tabulka4[[#This Row],[start. č.]]),"-",IF(ISERROR(VLOOKUP(Tabulka4[[#This Row],[start. č.]],'3. REGISTRACE'!B:F,2,0)),"start. č. nebylo registrováno!",VLOOKUP(Tabulka4[[#This Row],[start. č.]],'3. REGISTRACE'!B:F,2,0)))</f>
        <v>-</v>
      </c>
      <c r="E80" s="17" t="str">
        <f>IF(ISBLANK(Tabulka4[[#This Row],[start. č.]]),"-",IF(ISERROR(VLOOKUP(Tabulka4[[#This Row],[start. č.]],'3. REGISTRACE'!B:F,3,0)),"-",VLOOKUP(Tabulka4[[#This Row],[start. č.]],'3. REGISTRACE'!B:F,3,0)))</f>
        <v>-</v>
      </c>
      <c r="F80" s="43" t="str">
        <f>IF(ISBLANK(Tabulka4[[#This Row],[start. č.]]),"-",IF(Tabulka4[[#This Row],[příjmení a jméno]]="start. č. nebylo registrováno!","-",IF(VLOOKUP(Tabulka4[[#This Row],[start. č.]],'3. REGISTRACE'!B:F,4,0)=0,"-",VLOOKUP(Tabulka4[[#This Row],[start. č.]],'3. REGISTRACE'!B:F,4,0))))</f>
        <v>-</v>
      </c>
      <c r="G80" s="17" t="str">
        <f>IF(ISBLANK(Tabulka4[[#This Row],[start. č.]]),"-",IF(Tabulka4[[#This Row],[příjmení a jméno]]="start. č. nebylo registrováno!","-",IF(VLOOKUP(Tabulka4[[#This Row],[start. č.]],'3. REGISTRACE'!B:F,5,0)=0,"-",VLOOKUP(Tabulka4[[#This Row],[start. č.]],'3. REGISTRACE'!B:F,5,0))))</f>
        <v>-</v>
      </c>
      <c r="H80" s="49"/>
      <c r="I80" s="45"/>
      <c r="J80" s="50"/>
      <c r="K80" s="39">
        <f>TIME(Tabulka4[[#This Row],[hod]],Tabulka4[[#This Row],[min]],Tabulka4[[#This Row],[sek]])</f>
        <v>0</v>
      </c>
      <c r="L80" s="17" t="str">
        <f>IF(ISBLANK(Tabulka4[[#This Row],[start. č.]]),"-",IF(Tabulka4[[#This Row],[příjmení a jméno]]="start. č. nebylo registrováno!","-",IF(VLOOKUP(Tabulka4[[#This Row],[start. č.]],'3. REGISTRACE'!B:G,6,0)=0,"-",VLOOKUP(Tabulka4[[#This Row],[start. č.]],'3. REGISTRACE'!B:G,6,0))))</f>
        <v>-</v>
      </c>
      <c r="M80" s="41" t="str">
        <f>IF(Tabulka4[[#This Row],[kategorie]]="-","-",COUNTIFS(G$10:G80,Tabulka4[[#This Row],[m/ž]],L$10:L80,Tabulka4[[#This Row],[kategorie]]))</f>
        <v>-</v>
      </c>
      <c r="N80" s="54" t="str">
        <f>IF(AND(ISBLANK(H80),ISBLANK(I80),ISBLANK(J80)),"-",IF(K80&gt;=MAX(K$10:K80),"ok","chyba!!!"))</f>
        <v>-</v>
      </c>
    </row>
    <row r="81" spans="2:14" x14ac:dyDescent="0.2">
      <c r="B81" s="41">
        <v>72</v>
      </c>
      <c r="C81" s="42"/>
      <c r="D81" s="20" t="str">
        <f>IF(ISBLANK(Tabulka4[[#This Row],[start. č.]]),"-",IF(ISERROR(VLOOKUP(Tabulka4[[#This Row],[start. č.]],'3. REGISTRACE'!B:F,2,0)),"start. č. nebylo registrováno!",VLOOKUP(Tabulka4[[#This Row],[start. č.]],'3. REGISTRACE'!B:F,2,0)))</f>
        <v>-</v>
      </c>
      <c r="E81" s="17" t="str">
        <f>IF(ISBLANK(Tabulka4[[#This Row],[start. č.]]),"-",IF(ISERROR(VLOOKUP(Tabulka4[[#This Row],[start. č.]],'3. REGISTRACE'!B:F,3,0)),"-",VLOOKUP(Tabulka4[[#This Row],[start. č.]],'3. REGISTRACE'!B:F,3,0)))</f>
        <v>-</v>
      </c>
      <c r="F81" s="43" t="str">
        <f>IF(ISBLANK(Tabulka4[[#This Row],[start. č.]]),"-",IF(Tabulka4[[#This Row],[příjmení a jméno]]="start. č. nebylo registrováno!","-",IF(VLOOKUP(Tabulka4[[#This Row],[start. č.]],'3. REGISTRACE'!B:F,4,0)=0,"-",VLOOKUP(Tabulka4[[#This Row],[start. č.]],'3. REGISTRACE'!B:F,4,0))))</f>
        <v>-</v>
      </c>
      <c r="G81" s="17" t="str">
        <f>IF(ISBLANK(Tabulka4[[#This Row],[start. č.]]),"-",IF(Tabulka4[[#This Row],[příjmení a jméno]]="start. č. nebylo registrováno!","-",IF(VLOOKUP(Tabulka4[[#This Row],[start. č.]],'3. REGISTRACE'!B:F,5,0)=0,"-",VLOOKUP(Tabulka4[[#This Row],[start. č.]],'3. REGISTRACE'!B:F,5,0))))</f>
        <v>-</v>
      </c>
      <c r="H81" s="49"/>
      <c r="I81" s="45"/>
      <c r="J81" s="50"/>
      <c r="K81" s="39">
        <f>TIME(Tabulka4[[#This Row],[hod]],Tabulka4[[#This Row],[min]],Tabulka4[[#This Row],[sek]])</f>
        <v>0</v>
      </c>
      <c r="L81" s="17" t="str">
        <f>IF(ISBLANK(Tabulka4[[#This Row],[start. č.]]),"-",IF(Tabulka4[[#This Row],[příjmení a jméno]]="start. č. nebylo registrováno!","-",IF(VLOOKUP(Tabulka4[[#This Row],[start. č.]],'3. REGISTRACE'!B:G,6,0)=0,"-",VLOOKUP(Tabulka4[[#This Row],[start. č.]],'3. REGISTRACE'!B:G,6,0))))</f>
        <v>-</v>
      </c>
      <c r="M81" s="41" t="str">
        <f>IF(Tabulka4[[#This Row],[kategorie]]="-","-",COUNTIFS(G$10:G81,Tabulka4[[#This Row],[m/ž]],L$10:L81,Tabulka4[[#This Row],[kategorie]]))</f>
        <v>-</v>
      </c>
      <c r="N81" s="54" t="str">
        <f>IF(AND(ISBLANK(H81),ISBLANK(I81),ISBLANK(J81)),"-",IF(K81&gt;=MAX(K$10:K81),"ok","chyba!!!"))</f>
        <v>-</v>
      </c>
    </row>
    <row r="82" spans="2:14" x14ac:dyDescent="0.2">
      <c r="B82" s="41">
        <v>73</v>
      </c>
      <c r="C82" s="42"/>
      <c r="D82" s="20" t="str">
        <f>IF(ISBLANK(Tabulka4[[#This Row],[start. č.]]),"-",IF(ISERROR(VLOOKUP(Tabulka4[[#This Row],[start. č.]],'3. REGISTRACE'!B:F,2,0)),"start. č. nebylo registrováno!",VLOOKUP(Tabulka4[[#This Row],[start. č.]],'3. REGISTRACE'!B:F,2,0)))</f>
        <v>-</v>
      </c>
      <c r="E82" s="17" t="str">
        <f>IF(ISBLANK(Tabulka4[[#This Row],[start. č.]]),"-",IF(ISERROR(VLOOKUP(Tabulka4[[#This Row],[start. č.]],'3. REGISTRACE'!B:F,3,0)),"-",VLOOKUP(Tabulka4[[#This Row],[start. č.]],'3. REGISTRACE'!B:F,3,0)))</f>
        <v>-</v>
      </c>
      <c r="F82" s="43" t="str">
        <f>IF(ISBLANK(Tabulka4[[#This Row],[start. č.]]),"-",IF(Tabulka4[[#This Row],[příjmení a jméno]]="start. č. nebylo registrováno!","-",IF(VLOOKUP(Tabulka4[[#This Row],[start. č.]],'3. REGISTRACE'!B:F,4,0)=0,"-",VLOOKUP(Tabulka4[[#This Row],[start. č.]],'3. REGISTRACE'!B:F,4,0))))</f>
        <v>-</v>
      </c>
      <c r="G82" s="17" t="str">
        <f>IF(ISBLANK(Tabulka4[[#This Row],[start. č.]]),"-",IF(Tabulka4[[#This Row],[příjmení a jméno]]="start. č. nebylo registrováno!","-",IF(VLOOKUP(Tabulka4[[#This Row],[start. č.]],'3. REGISTRACE'!B:F,5,0)=0,"-",VLOOKUP(Tabulka4[[#This Row],[start. č.]],'3. REGISTRACE'!B:F,5,0))))</f>
        <v>-</v>
      </c>
      <c r="H82" s="49"/>
      <c r="I82" s="45"/>
      <c r="J82" s="50"/>
      <c r="K82" s="39">
        <f>TIME(Tabulka4[[#This Row],[hod]],Tabulka4[[#This Row],[min]],Tabulka4[[#This Row],[sek]])</f>
        <v>0</v>
      </c>
      <c r="L82" s="17" t="str">
        <f>IF(ISBLANK(Tabulka4[[#This Row],[start. č.]]),"-",IF(Tabulka4[[#This Row],[příjmení a jméno]]="start. č. nebylo registrováno!","-",IF(VLOOKUP(Tabulka4[[#This Row],[start. č.]],'3. REGISTRACE'!B:G,6,0)=0,"-",VLOOKUP(Tabulka4[[#This Row],[start. č.]],'3. REGISTRACE'!B:G,6,0))))</f>
        <v>-</v>
      </c>
      <c r="M82" s="41" t="str">
        <f>IF(Tabulka4[[#This Row],[kategorie]]="-","-",COUNTIFS(G$10:G82,Tabulka4[[#This Row],[m/ž]],L$10:L82,Tabulka4[[#This Row],[kategorie]]))</f>
        <v>-</v>
      </c>
      <c r="N82" s="54" t="str">
        <f>IF(AND(ISBLANK(H82),ISBLANK(I82),ISBLANK(J82)),"-",IF(K82&gt;=MAX(K$10:K82),"ok","chyba!!!"))</f>
        <v>-</v>
      </c>
    </row>
    <row r="83" spans="2:14" x14ac:dyDescent="0.2">
      <c r="B83" s="41">
        <v>74</v>
      </c>
      <c r="C83" s="42"/>
      <c r="D83" s="20" t="str">
        <f>IF(ISBLANK(Tabulka4[[#This Row],[start. č.]]),"-",IF(ISERROR(VLOOKUP(Tabulka4[[#This Row],[start. č.]],'3. REGISTRACE'!B:F,2,0)),"start. č. nebylo registrováno!",VLOOKUP(Tabulka4[[#This Row],[start. č.]],'3. REGISTRACE'!B:F,2,0)))</f>
        <v>-</v>
      </c>
      <c r="E83" s="17" t="str">
        <f>IF(ISBLANK(Tabulka4[[#This Row],[start. č.]]),"-",IF(ISERROR(VLOOKUP(Tabulka4[[#This Row],[start. č.]],'3. REGISTRACE'!B:F,3,0)),"-",VLOOKUP(Tabulka4[[#This Row],[start. č.]],'3. REGISTRACE'!B:F,3,0)))</f>
        <v>-</v>
      </c>
      <c r="F83" s="43" t="str">
        <f>IF(ISBLANK(Tabulka4[[#This Row],[start. č.]]),"-",IF(Tabulka4[[#This Row],[příjmení a jméno]]="start. č. nebylo registrováno!","-",IF(VLOOKUP(Tabulka4[[#This Row],[start. č.]],'3. REGISTRACE'!B:F,4,0)=0,"-",VLOOKUP(Tabulka4[[#This Row],[start. č.]],'3. REGISTRACE'!B:F,4,0))))</f>
        <v>-</v>
      </c>
      <c r="G83" s="17" t="str">
        <f>IF(ISBLANK(Tabulka4[[#This Row],[start. č.]]),"-",IF(Tabulka4[[#This Row],[příjmení a jméno]]="start. č. nebylo registrováno!","-",IF(VLOOKUP(Tabulka4[[#This Row],[start. č.]],'3. REGISTRACE'!B:F,5,0)=0,"-",VLOOKUP(Tabulka4[[#This Row],[start. č.]],'3. REGISTRACE'!B:F,5,0))))</f>
        <v>-</v>
      </c>
      <c r="H83" s="49"/>
      <c r="I83" s="45"/>
      <c r="J83" s="50"/>
      <c r="K83" s="39">
        <f>TIME(Tabulka4[[#This Row],[hod]],Tabulka4[[#This Row],[min]],Tabulka4[[#This Row],[sek]])</f>
        <v>0</v>
      </c>
      <c r="L83" s="17" t="str">
        <f>IF(ISBLANK(Tabulka4[[#This Row],[start. č.]]),"-",IF(Tabulka4[[#This Row],[příjmení a jméno]]="start. č. nebylo registrováno!","-",IF(VLOOKUP(Tabulka4[[#This Row],[start. č.]],'3. REGISTRACE'!B:G,6,0)=0,"-",VLOOKUP(Tabulka4[[#This Row],[start. č.]],'3. REGISTRACE'!B:G,6,0))))</f>
        <v>-</v>
      </c>
      <c r="M83" s="41" t="str">
        <f>IF(Tabulka4[[#This Row],[kategorie]]="-","-",COUNTIFS(G$10:G83,Tabulka4[[#This Row],[m/ž]],L$10:L83,Tabulka4[[#This Row],[kategorie]]))</f>
        <v>-</v>
      </c>
      <c r="N83" s="54" t="str">
        <f>IF(AND(ISBLANK(H83),ISBLANK(I83),ISBLANK(J83)),"-",IF(K83&gt;=MAX(K$10:K83),"ok","chyba!!!"))</f>
        <v>-</v>
      </c>
    </row>
    <row r="84" spans="2:14" x14ac:dyDescent="0.2">
      <c r="B84" s="41">
        <v>75</v>
      </c>
      <c r="C84" s="42"/>
      <c r="D84" s="20" t="str">
        <f>IF(ISBLANK(Tabulka4[[#This Row],[start. č.]]),"-",IF(ISERROR(VLOOKUP(Tabulka4[[#This Row],[start. č.]],'3. REGISTRACE'!B:F,2,0)),"start. č. nebylo registrováno!",VLOOKUP(Tabulka4[[#This Row],[start. č.]],'3. REGISTRACE'!B:F,2,0)))</f>
        <v>-</v>
      </c>
      <c r="E84" s="17" t="str">
        <f>IF(ISBLANK(Tabulka4[[#This Row],[start. č.]]),"-",IF(ISERROR(VLOOKUP(Tabulka4[[#This Row],[start. č.]],'3. REGISTRACE'!B:F,3,0)),"-",VLOOKUP(Tabulka4[[#This Row],[start. č.]],'3. REGISTRACE'!B:F,3,0)))</f>
        <v>-</v>
      </c>
      <c r="F84" s="43" t="str">
        <f>IF(ISBLANK(Tabulka4[[#This Row],[start. č.]]),"-",IF(Tabulka4[[#This Row],[příjmení a jméno]]="start. č. nebylo registrováno!","-",IF(VLOOKUP(Tabulka4[[#This Row],[start. č.]],'3. REGISTRACE'!B:F,4,0)=0,"-",VLOOKUP(Tabulka4[[#This Row],[start. č.]],'3. REGISTRACE'!B:F,4,0))))</f>
        <v>-</v>
      </c>
      <c r="G84" s="17" t="str">
        <f>IF(ISBLANK(Tabulka4[[#This Row],[start. č.]]),"-",IF(Tabulka4[[#This Row],[příjmení a jméno]]="start. č. nebylo registrováno!","-",IF(VLOOKUP(Tabulka4[[#This Row],[start. č.]],'3. REGISTRACE'!B:F,5,0)=0,"-",VLOOKUP(Tabulka4[[#This Row],[start. č.]],'3. REGISTRACE'!B:F,5,0))))</f>
        <v>-</v>
      </c>
      <c r="H84" s="49"/>
      <c r="I84" s="45"/>
      <c r="J84" s="50"/>
      <c r="K84" s="39">
        <f>TIME(Tabulka4[[#This Row],[hod]],Tabulka4[[#This Row],[min]],Tabulka4[[#This Row],[sek]])</f>
        <v>0</v>
      </c>
      <c r="L84" s="17" t="str">
        <f>IF(ISBLANK(Tabulka4[[#This Row],[start. č.]]),"-",IF(Tabulka4[[#This Row],[příjmení a jméno]]="start. č. nebylo registrováno!","-",IF(VLOOKUP(Tabulka4[[#This Row],[start. č.]],'3. REGISTRACE'!B:G,6,0)=0,"-",VLOOKUP(Tabulka4[[#This Row],[start. č.]],'3. REGISTRACE'!B:G,6,0))))</f>
        <v>-</v>
      </c>
      <c r="M84" s="41" t="str">
        <f>IF(Tabulka4[[#This Row],[kategorie]]="-","-",COUNTIFS(G$10:G84,Tabulka4[[#This Row],[m/ž]],L$10:L84,Tabulka4[[#This Row],[kategorie]]))</f>
        <v>-</v>
      </c>
      <c r="N84" s="54" t="str">
        <f>IF(AND(ISBLANK(H84),ISBLANK(I84),ISBLANK(J84)),"-",IF(K84&gt;=MAX(K$10:K84),"ok","chyba!!!"))</f>
        <v>-</v>
      </c>
    </row>
    <row r="85" spans="2:14" x14ac:dyDescent="0.2">
      <c r="B85" s="41">
        <v>76</v>
      </c>
      <c r="C85" s="42"/>
      <c r="D85" s="20" t="str">
        <f>IF(ISBLANK(Tabulka4[[#This Row],[start. č.]]),"-",IF(ISERROR(VLOOKUP(Tabulka4[[#This Row],[start. č.]],'3. REGISTRACE'!B:F,2,0)),"start. č. nebylo registrováno!",VLOOKUP(Tabulka4[[#This Row],[start. č.]],'3. REGISTRACE'!B:F,2,0)))</f>
        <v>-</v>
      </c>
      <c r="E85" s="17" t="str">
        <f>IF(ISBLANK(Tabulka4[[#This Row],[start. č.]]),"-",IF(ISERROR(VLOOKUP(Tabulka4[[#This Row],[start. č.]],'3. REGISTRACE'!B:F,3,0)),"-",VLOOKUP(Tabulka4[[#This Row],[start. č.]],'3. REGISTRACE'!B:F,3,0)))</f>
        <v>-</v>
      </c>
      <c r="F85" s="43" t="str">
        <f>IF(ISBLANK(Tabulka4[[#This Row],[start. č.]]),"-",IF(Tabulka4[[#This Row],[příjmení a jméno]]="start. č. nebylo registrováno!","-",IF(VLOOKUP(Tabulka4[[#This Row],[start. č.]],'3. REGISTRACE'!B:F,4,0)=0,"-",VLOOKUP(Tabulka4[[#This Row],[start. č.]],'3. REGISTRACE'!B:F,4,0))))</f>
        <v>-</v>
      </c>
      <c r="G85" s="17" t="str">
        <f>IF(ISBLANK(Tabulka4[[#This Row],[start. č.]]),"-",IF(Tabulka4[[#This Row],[příjmení a jméno]]="start. č. nebylo registrováno!","-",IF(VLOOKUP(Tabulka4[[#This Row],[start. č.]],'3. REGISTRACE'!B:F,5,0)=0,"-",VLOOKUP(Tabulka4[[#This Row],[start. č.]],'3. REGISTRACE'!B:F,5,0))))</f>
        <v>-</v>
      </c>
      <c r="H85" s="49"/>
      <c r="I85" s="45"/>
      <c r="J85" s="50"/>
      <c r="K85" s="39">
        <f>TIME(Tabulka4[[#This Row],[hod]],Tabulka4[[#This Row],[min]],Tabulka4[[#This Row],[sek]])</f>
        <v>0</v>
      </c>
      <c r="L85" s="17" t="str">
        <f>IF(ISBLANK(Tabulka4[[#This Row],[start. č.]]),"-",IF(Tabulka4[[#This Row],[příjmení a jméno]]="start. č. nebylo registrováno!","-",IF(VLOOKUP(Tabulka4[[#This Row],[start. č.]],'3. REGISTRACE'!B:G,6,0)=0,"-",VLOOKUP(Tabulka4[[#This Row],[start. č.]],'3. REGISTRACE'!B:G,6,0))))</f>
        <v>-</v>
      </c>
      <c r="M85" s="41" t="str">
        <f>IF(Tabulka4[[#This Row],[kategorie]]="-","-",COUNTIFS(G$10:G85,Tabulka4[[#This Row],[m/ž]],L$10:L85,Tabulka4[[#This Row],[kategorie]]))</f>
        <v>-</v>
      </c>
      <c r="N85" s="54" t="str">
        <f>IF(AND(ISBLANK(H85),ISBLANK(I85),ISBLANK(J85)),"-",IF(K85&gt;=MAX(K$10:K85),"ok","chyba!!!"))</f>
        <v>-</v>
      </c>
    </row>
    <row r="86" spans="2:14" x14ac:dyDescent="0.2">
      <c r="B86" s="41">
        <v>77</v>
      </c>
      <c r="C86" s="42"/>
      <c r="D86" s="20" t="str">
        <f>IF(ISBLANK(Tabulka4[[#This Row],[start. č.]]),"-",IF(ISERROR(VLOOKUP(Tabulka4[[#This Row],[start. č.]],'3. REGISTRACE'!B:F,2,0)),"start. č. nebylo registrováno!",VLOOKUP(Tabulka4[[#This Row],[start. č.]],'3. REGISTRACE'!B:F,2,0)))</f>
        <v>-</v>
      </c>
      <c r="E86" s="17" t="str">
        <f>IF(ISBLANK(Tabulka4[[#This Row],[start. č.]]),"-",IF(ISERROR(VLOOKUP(Tabulka4[[#This Row],[start. č.]],'3. REGISTRACE'!B:F,3,0)),"-",VLOOKUP(Tabulka4[[#This Row],[start. č.]],'3. REGISTRACE'!B:F,3,0)))</f>
        <v>-</v>
      </c>
      <c r="F86" s="43" t="str">
        <f>IF(ISBLANK(Tabulka4[[#This Row],[start. č.]]),"-",IF(Tabulka4[[#This Row],[příjmení a jméno]]="start. č. nebylo registrováno!","-",IF(VLOOKUP(Tabulka4[[#This Row],[start. č.]],'3. REGISTRACE'!B:F,4,0)=0,"-",VLOOKUP(Tabulka4[[#This Row],[start. č.]],'3. REGISTRACE'!B:F,4,0))))</f>
        <v>-</v>
      </c>
      <c r="G86" s="17" t="str">
        <f>IF(ISBLANK(Tabulka4[[#This Row],[start. č.]]),"-",IF(Tabulka4[[#This Row],[příjmení a jméno]]="start. č. nebylo registrováno!","-",IF(VLOOKUP(Tabulka4[[#This Row],[start. č.]],'3. REGISTRACE'!B:F,5,0)=0,"-",VLOOKUP(Tabulka4[[#This Row],[start. č.]],'3. REGISTRACE'!B:F,5,0))))</f>
        <v>-</v>
      </c>
      <c r="H86" s="49"/>
      <c r="I86" s="45"/>
      <c r="J86" s="50"/>
      <c r="K86" s="39">
        <f>TIME(Tabulka4[[#This Row],[hod]],Tabulka4[[#This Row],[min]],Tabulka4[[#This Row],[sek]])</f>
        <v>0</v>
      </c>
      <c r="L86" s="17" t="str">
        <f>IF(ISBLANK(Tabulka4[[#This Row],[start. č.]]),"-",IF(Tabulka4[[#This Row],[příjmení a jméno]]="start. č. nebylo registrováno!","-",IF(VLOOKUP(Tabulka4[[#This Row],[start. č.]],'3. REGISTRACE'!B:G,6,0)=0,"-",VLOOKUP(Tabulka4[[#This Row],[start. č.]],'3. REGISTRACE'!B:G,6,0))))</f>
        <v>-</v>
      </c>
      <c r="M86" s="41" t="str">
        <f>IF(Tabulka4[[#This Row],[kategorie]]="-","-",COUNTIFS(G$10:G86,Tabulka4[[#This Row],[m/ž]],L$10:L86,Tabulka4[[#This Row],[kategorie]]))</f>
        <v>-</v>
      </c>
      <c r="N86" s="54" t="str">
        <f>IF(AND(ISBLANK(H86),ISBLANK(I86),ISBLANK(J86)),"-",IF(K86&gt;=MAX(K$10:K86),"ok","chyba!!!"))</f>
        <v>-</v>
      </c>
    </row>
    <row r="87" spans="2:14" x14ac:dyDescent="0.2">
      <c r="B87" s="41">
        <v>78</v>
      </c>
      <c r="C87" s="42"/>
      <c r="D87" s="20" t="str">
        <f>IF(ISBLANK(Tabulka4[[#This Row],[start. č.]]),"-",IF(ISERROR(VLOOKUP(Tabulka4[[#This Row],[start. č.]],'3. REGISTRACE'!B:F,2,0)),"start. č. nebylo registrováno!",VLOOKUP(Tabulka4[[#This Row],[start. č.]],'3. REGISTRACE'!B:F,2,0)))</f>
        <v>-</v>
      </c>
      <c r="E87" s="17" t="str">
        <f>IF(ISBLANK(Tabulka4[[#This Row],[start. č.]]),"-",IF(ISERROR(VLOOKUP(Tabulka4[[#This Row],[start. č.]],'3. REGISTRACE'!B:F,3,0)),"-",VLOOKUP(Tabulka4[[#This Row],[start. č.]],'3. REGISTRACE'!B:F,3,0)))</f>
        <v>-</v>
      </c>
      <c r="F87" s="43" t="str">
        <f>IF(ISBLANK(Tabulka4[[#This Row],[start. č.]]),"-",IF(Tabulka4[[#This Row],[příjmení a jméno]]="start. č. nebylo registrováno!","-",IF(VLOOKUP(Tabulka4[[#This Row],[start. č.]],'3. REGISTRACE'!B:F,4,0)=0,"-",VLOOKUP(Tabulka4[[#This Row],[start. č.]],'3. REGISTRACE'!B:F,4,0))))</f>
        <v>-</v>
      </c>
      <c r="G87" s="17" t="str">
        <f>IF(ISBLANK(Tabulka4[[#This Row],[start. č.]]),"-",IF(Tabulka4[[#This Row],[příjmení a jméno]]="start. č. nebylo registrováno!","-",IF(VLOOKUP(Tabulka4[[#This Row],[start. č.]],'3. REGISTRACE'!B:F,5,0)=0,"-",VLOOKUP(Tabulka4[[#This Row],[start. č.]],'3. REGISTRACE'!B:F,5,0))))</f>
        <v>-</v>
      </c>
      <c r="H87" s="49"/>
      <c r="I87" s="45"/>
      <c r="J87" s="50"/>
      <c r="K87" s="39">
        <f>TIME(Tabulka4[[#This Row],[hod]],Tabulka4[[#This Row],[min]],Tabulka4[[#This Row],[sek]])</f>
        <v>0</v>
      </c>
      <c r="L87" s="17" t="str">
        <f>IF(ISBLANK(Tabulka4[[#This Row],[start. č.]]),"-",IF(Tabulka4[[#This Row],[příjmení a jméno]]="start. č. nebylo registrováno!","-",IF(VLOOKUP(Tabulka4[[#This Row],[start. č.]],'3. REGISTRACE'!B:G,6,0)=0,"-",VLOOKUP(Tabulka4[[#This Row],[start. č.]],'3. REGISTRACE'!B:G,6,0))))</f>
        <v>-</v>
      </c>
      <c r="M87" s="41" t="str">
        <f>IF(Tabulka4[[#This Row],[kategorie]]="-","-",COUNTIFS(G$10:G87,Tabulka4[[#This Row],[m/ž]],L$10:L87,Tabulka4[[#This Row],[kategorie]]))</f>
        <v>-</v>
      </c>
      <c r="N87" s="54" t="str">
        <f>IF(AND(ISBLANK(H87),ISBLANK(I87),ISBLANK(J87)),"-",IF(K87&gt;=MAX(K$10:K87),"ok","chyba!!!"))</f>
        <v>-</v>
      </c>
    </row>
    <row r="88" spans="2:14" x14ac:dyDescent="0.2">
      <c r="B88" s="41">
        <v>79</v>
      </c>
      <c r="C88" s="42"/>
      <c r="D88" s="20" t="str">
        <f>IF(ISBLANK(Tabulka4[[#This Row],[start. č.]]),"-",IF(ISERROR(VLOOKUP(Tabulka4[[#This Row],[start. č.]],'3. REGISTRACE'!B:F,2,0)),"start. č. nebylo registrováno!",VLOOKUP(Tabulka4[[#This Row],[start. č.]],'3. REGISTRACE'!B:F,2,0)))</f>
        <v>-</v>
      </c>
      <c r="E88" s="17" t="str">
        <f>IF(ISBLANK(Tabulka4[[#This Row],[start. č.]]),"-",IF(ISERROR(VLOOKUP(Tabulka4[[#This Row],[start. č.]],'3. REGISTRACE'!B:F,3,0)),"-",VLOOKUP(Tabulka4[[#This Row],[start. č.]],'3. REGISTRACE'!B:F,3,0)))</f>
        <v>-</v>
      </c>
      <c r="F88" s="43" t="str">
        <f>IF(ISBLANK(Tabulka4[[#This Row],[start. č.]]),"-",IF(Tabulka4[[#This Row],[příjmení a jméno]]="start. č. nebylo registrováno!","-",IF(VLOOKUP(Tabulka4[[#This Row],[start. č.]],'3. REGISTRACE'!B:F,4,0)=0,"-",VLOOKUP(Tabulka4[[#This Row],[start. č.]],'3. REGISTRACE'!B:F,4,0))))</f>
        <v>-</v>
      </c>
      <c r="G88" s="17" t="str">
        <f>IF(ISBLANK(Tabulka4[[#This Row],[start. č.]]),"-",IF(Tabulka4[[#This Row],[příjmení a jméno]]="start. č. nebylo registrováno!","-",IF(VLOOKUP(Tabulka4[[#This Row],[start. č.]],'3. REGISTRACE'!B:F,5,0)=0,"-",VLOOKUP(Tabulka4[[#This Row],[start. č.]],'3. REGISTRACE'!B:F,5,0))))</f>
        <v>-</v>
      </c>
      <c r="H88" s="49"/>
      <c r="I88" s="45"/>
      <c r="J88" s="50"/>
      <c r="K88" s="39">
        <f>TIME(Tabulka4[[#This Row],[hod]],Tabulka4[[#This Row],[min]],Tabulka4[[#This Row],[sek]])</f>
        <v>0</v>
      </c>
      <c r="L88" s="17" t="str">
        <f>IF(ISBLANK(Tabulka4[[#This Row],[start. č.]]),"-",IF(Tabulka4[[#This Row],[příjmení a jméno]]="start. č. nebylo registrováno!","-",IF(VLOOKUP(Tabulka4[[#This Row],[start. č.]],'3. REGISTRACE'!B:G,6,0)=0,"-",VLOOKUP(Tabulka4[[#This Row],[start. č.]],'3. REGISTRACE'!B:G,6,0))))</f>
        <v>-</v>
      </c>
      <c r="M88" s="41" t="str">
        <f>IF(Tabulka4[[#This Row],[kategorie]]="-","-",COUNTIFS(G$10:G88,Tabulka4[[#This Row],[m/ž]],L$10:L88,Tabulka4[[#This Row],[kategorie]]))</f>
        <v>-</v>
      </c>
      <c r="N88" s="54" t="str">
        <f>IF(AND(ISBLANK(H88),ISBLANK(I88),ISBLANK(J88)),"-",IF(K88&gt;=MAX(K$10:K88),"ok","chyba!!!"))</f>
        <v>-</v>
      </c>
    </row>
    <row r="89" spans="2:14" x14ac:dyDescent="0.2">
      <c r="B89" s="41">
        <v>80</v>
      </c>
      <c r="C89" s="42"/>
      <c r="D89" s="20" t="str">
        <f>IF(ISBLANK(Tabulka4[[#This Row],[start. č.]]),"-",IF(ISERROR(VLOOKUP(Tabulka4[[#This Row],[start. č.]],'3. REGISTRACE'!B:F,2,0)),"start. č. nebylo registrováno!",VLOOKUP(Tabulka4[[#This Row],[start. č.]],'3. REGISTRACE'!B:F,2,0)))</f>
        <v>-</v>
      </c>
      <c r="E89" s="17" t="str">
        <f>IF(ISBLANK(Tabulka4[[#This Row],[start. č.]]),"-",IF(ISERROR(VLOOKUP(Tabulka4[[#This Row],[start. č.]],'3. REGISTRACE'!B:F,3,0)),"-",VLOOKUP(Tabulka4[[#This Row],[start. č.]],'3. REGISTRACE'!B:F,3,0)))</f>
        <v>-</v>
      </c>
      <c r="F89" s="43" t="str">
        <f>IF(ISBLANK(Tabulka4[[#This Row],[start. č.]]),"-",IF(Tabulka4[[#This Row],[příjmení a jméno]]="start. č. nebylo registrováno!","-",IF(VLOOKUP(Tabulka4[[#This Row],[start. č.]],'3. REGISTRACE'!B:F,4,0)=0,"-",VLOOKUP(Tabulka4[[#This Row],[start. č.]],'3. REGISTRACE'!B:F,4,0))))</f>
        <v>-</v>
      </c>
      <c r="G89" s="17" t="str">
        <f>IF(ISBLANK(Tabulka4[[#This Row],[start. č.]]),"-",IF(Tabulka4[[#This Row],[příjmení a jméno]]="start. č. nebylo registrováno!","-",IF(VLOOKUP(Tabulka4[[#This Row],[start. č.]],'3. REGISTRACE'!B:F,5,0)=0,"-",VLOOKUP(Tabulka4[[#This Row],[start. č.]],'3. REGISTRACE'!B:F,5,0))))</f>
        <v>-</v>
      </c>
      <c r="H89" s="49"/>
      <c r="I89" s="45"/>
      <c r="J89" s="50"/>
      <c r="K89" s="39">
        <f>TIME(Tabulka4[[#This Row],[hod]],Tabulka4[[#This Row],[min]],Tabulka4[[#This Row],[sek]])</f>
        <v>0</v>
      </c>
      <c r="L89" s="17" t="str">
        <f>IF(ISBLANK(Tabulka4[[#This Row],[start. č.]]),"-",IF(Tabulka4[[#This Row],[příjmení a jméno]]="start. č. nebylo registrováno!","-",IF(VLOOKUP(Tabulka4[[#This Row],[start. č.]],'3. REGISTRACE'!B:G,6,0)=0,"-",VLOOKUP(Tabulka4[[#This Row],[start. č.]],'3. REGISTRACE'!B:G,6,0))))</f>
        <v>-</v>
      </c>
      <c r="M89" s="41" t="str">
        <f>IF(Tabulka4[[#This Row],[kategorie]]="-","-",COUNTIFS(G$10:G89,Tabulka4[[#This Row],[m/ž]],L$10:L89,Tabulka4[[#This Row],[kategorie]]))</f>
        <v>-</v>
      </c>
      <c r="N89" s="54" t="str">
        <f>IF(AND(ISBLANK(H89),ISBLANK(I89),ISBLANK(J89)),"-",IF(K89&gt;=MAX(K$10:K89),"ok","chyba!!!"))</f>
        <v>-</v>
      </c>
    </row>
    <row r="90" spans="2:14" x14ac:dyDescent="0.2">
      <c r="B90" s="41">
        <v>81</v>
      </c>
      <c r="C90" s="42"/>
      <c r="D90" s="20" t="str">
        <f>IF(ISBLANK(Tabulka4[[#This Row],[start. č.]]),"-",IF(ISERROR(VLOOKUP(Tabulka4[[#This Row],[start. č.]],'3. REGISTRACE'!B:F,2,0)),"start. č. nebylo registrováno!",VLOOKUP(Tabulka4[[#This Row],[start. č.]],'3. REGISTRACE'!B:F,2,0)))</f>
        <v>-</v>
      </c>
      <c r="E90" s="17" t="str">
        <f>IF(ISBLANK(Tabulka4[[#This Row],[start. č.]]),"-",IF(ISERROR(VLOOKUP(Tabulka4[[#This Row],[start. č.]],'3. REGISTRACE'!B:F,3,0)),"-",VLOOKUP(Tabulka4[[#This Row],[start. č.]],'3. REGISTRACE'!B:F,3,0)))</f>
        <v>-</v>
      </c>
      <c r="F90" s="43" t="str">
        <f>IF(ISBLANK(Tabulka4[[#This Row],[start. č.]]),"-",IF(Tabulka4[[#This Row],[příjmení a jméno]]="start. č. nebylo registrováno!","-",IF(VLOOKUP(Tabulka4[[#This Row],[start. č.]],'3. REGISTRACE'!B:F,4,0)=0,"-",VLOOKUP(Tabulka4[[#This Row],[start. č.]],'3. REGISTRACE'!B:F,4,0))))</f>
        <v>-</v>
      </c>
      <c r="G90" s="17" t="str">
        <f>IF(ISBLANK(Tabulka4[[#This Row],[start. č.]]),"-",IF(Tabulka4[[#This Row],[příjmení a jméno]]="start. č. nebylo registrováno!","-",IF(VLOOKUP(Tabulka4[[#This Row],[start. č.]],'3. REGISTRACE'!B:F,5,0)=0,"-",VLOOKUP(Tabulka4[[#This Row],[start. č.]],'3. REGISTRACE'!B:F,5,0))))</f>
        <v>-</v>
      </c>
      <c r="H90" s="49"/>
      <c r="I90" s="45"/>
      <c r="J90" s="50"/>
      <c r="K90" s="39">
        <f>TIME(Tabulka4[[#This Row],[hod]],Tabulka4[[#This Row],[min]],Tabulka4[[#This Row],[sek]])</f>
        <v>0</v>
      </c>
      <c r="L90" s="17" t="str">
        <f>IF(ISBLANK(Tabulka4[[#This Row],[start. č.]]),"-",IF(Tabulka4[[#This Row],[příjmení a jméno]]="start. č. nebylo registrováno!","-",IF(VLOOKUP(Tabulka4[[#This Row],[start. č.]],'3. REGISTRACE'!B:G,6,0)=0,"-",VLOOKUP(Tabulka4[[#This Row],[start. č.]],'3. REGISTRACE'!B:G,6,0))))</f>
        <v>-</v>
      </c>
      <c r="M90" s="41" t="str">
        <f>IF(Tabulka4[[#This Row],[kategorie]]="-","-",COUNTIFS(G$10:G90,Tabulka4[[#This Row],[m/ž]],L$10:L90,Tabulka4[[#This Row],[kategorie]]))</f>
        <v>-</v>
      </c>
      <c r="N90" s="54" t="str">
        <f>IF(AND(ISBLANK(H90),ISBLANK(I90),ISBLANK(J90)),"-",IF(K90&gt;=MAX(K$10:K90),"ok","chyba!!!"))</f>
        <v>-</v>
      </c>
    </row>
    <row r="91" spans="2:14" x14ac:dyDescent="0.2">
      <c r="B91" s="41">
        <v>82</v>
      </c>
      <c r="C91" s="42"/>
      <c r="D91" s="20" t="str">
        <f>IF(ISBLANK(Tabulka4[[#This Row],[start. č.]]),"-",IF(ISERROR(VLOOKUP(Tabulka4[[#This Row],[start. č.]],'3. REGISTRACE'!B:F,2,0)),"start. č. nebylo registrováno!",VLOOKUP(Tabulka4[[#This Row],[start. č.]],'3. REGISTRACE'!B:F,2,0)))</f>
        <v>-</v>
      </c>
      <c r="E91" s="17" t="str">
        <f>IF(ISBLANK(Tabulka4[[#This Row],[start. č.]]),"-",IF(ISERROR(VLOOKUP(Tabulka4[[#This Row],[start. č.]],'3. REGISTRACE'!B:F,3,0)),"-",VLOOKUP(Tabulka4[[#This Row],[start. č.]],'3. REGISTRACE'!B:F,3,0)))</f>
        <v>-</v>
      </c>
      <c r="F91" s="43" t="str">
        <f>IF(ISBLANK(Tabulka4[[#This Row],[start. č.]]),"-",IF(Tabulka4[[#This Row],[příjmení a jméno]]="start. č. nebylo registrováno!","-",IF(VLOOKUP(Tabulka4[[#This Row],[start. č.]],'3. REGISTRACE'!B:F,4,0)=0,"-",VLOOKUP(Tabulka4[[#This Row],[start. č.]],'3. REGISTRACE'!B:F,4,0))))</f>
        <v>-</v>
      </c>
      <c r="G91" s="17" t="str">
        <f>IF(ISBLANK(Tabulka4[[#This Row],[start. č.]]),"-",IF(Tabulka4[[#This Row],[příjmení a jméno]]="start. č. nebylo registrováno!","-",IF(VLOOKUP(Tabulka4[[#This Row],[start. č.]],'3. REGISTRACE'!B:F,5,0)=0,"-",VLOOKUP(Tabulka4[[#This Row],[start. č.]],'3. REGISTRACE'!B:F,5,0))))</f>
        <v>-</v>
      </c>
      <c r="H91" s="49"/>
      <c r="I91" s="45"/>
      <c r="J91" s="50"/>
      <c r="K91" s="39">
        <f>TIME(Tabulka4[[#This Row],[hod]],Tabulka4[[#This Row],[min]],Tabulka4[[#This Row],[sek]])</f>
        <v>0</v>
      </c>
      <c r="L91" s="17" t="str">
        <f>IF(ISBLANK(Tabulka4[[#This Row],[start. č.]]),"-",IF(Tabulka4[[#This Row],[příjmení a jméno]]="start. č. nebylo registrováno!","-",IF(VLOOKUP(Tabulka4[[#This Row],[start. č.]],'3. REGISTRACE'!B:G,6,0)=0,"-",VLOOKUP(Tabulka4[[#This Row],[start. č.]],'3. REGISTRACE'!B:G,6,0))))</f>
        <v>-</v>
      </c>
      <c r="M91" s="41" t="str">
        <f>IF(Tabulka4[[#This Row],[kategorie]]="-","-",COUNTIFS(G$10:G91,Tabulka4[[#This Row],[m/ž]],L$10:L91,Tabulka4[[#This Row],[kategorie]]))</f>
        <v>-</v>
      </c>
      <c r="N91" s="54" t="str">
        <f>IF(AND(ISBLANK(H91),ISBLANK(I91),ISBLANK(J91)),"-",IF(K91&gt;=MAX(K$10:K91),"ok","chyba!!!"))</f>
        <v>-</v>
      </c>
    </row>
    <row r="92" spans="2:14" x14ac:dyDescent="0.2">
      <c r="B92" s="41">
        <v>83</v>
      </c>
      <c r="C92" s="42"/>
      <c r="D92" s="20" t="str">
        <f>IF(ISBLANK(Tabulka4[[#This Row],[start. č.]]),"-",IF(ISERROR(VLOOKUP(Tabulka4[[#This Row],[start. č.]],'3. REGISTRACE'!B:F,2,0)),"start. č. nebylo registrováno!",VLOOKUP(Tabulka4[[#This Row],[start. č.]],'3. REGISTRACE'!B:F,2,0)))</f>
        <v>-</v>
      </c>
      <c r="E92" s="17" t="str">
        <f>IF(ISBLANK(Tabulka4[[#This Row],[start. č.]]),"-",IF(ISERROR(VLOOKUP(Tabulka4[[#This Row],[start. č.]],'3. REGISTRACE'!B:F,3,0)),"-",VLOOKUP(Tabulka4[[#This Row],[start. č.]],'3. REGISTRACE'!B:F,3,0)))</f>
        <v>-</v>
      </c>
      <c r="F92" s="43" t="str">
        <f>IF(ISBLANK(Tabulka4[[#This Row],[start. č.]]),"-",IF(Tabulka4[[#This Row],[příjmení a jméno]]="start. č. nebylo registrováno!","-",IF(VLOOKUP(Tabulka4[[#This Row],[start. č.]],'3. REGISTRACE'!B:F,4,0)=0,"-",VLOOKUP(Tabulka4[[#This Row],[start. č.]],'3. REGISTRACE'!B:F,4,0))))</f>
        <v>-</v>
      </c>
      <c r="G92" s="17" t="str">
        <f>IF(ISBLANK(Tabulka4[[#This Row],[start. č.]]),"-",IF(Tabulka4[[#This Row],[příjmení a jméno]]="start. č. nebylo registrováno!","-",IF(VLOOKUP(Tabulka4[[#This Row],[start. č.]],'3. REGISTRACE'!B:F,5,0)=0,"-",VLOOKUP(Tabulka4[[#This Row],[start. č.]],'3. REGISTRACE'!B:F,5,0))))</f>
        <v>-</v>
      </c>
      <c r="H92" s="49"/>
      <c r="I92" s="45"/>
      <c r="J92" s="50"/>
      <c r="K92" s="39">
        <f>TIME(Tabulka4[[#This Row],[hod]],Tabulka4[[#This Row],[min]],Tabulka4[[#This Row],[sek]])</f>
        <v>0</v>
      </c>
      <c r="L92" s="17" t="str">
        <f>IF(ISBLANK(Tabulka4[[#This Row],[start. č.]]),"-",IF(Tabulka4[[#This Row],[příjmení a jméno]]="start. č. nebylo registrováno!","-",IF(VLOOKUP(Tabulka4[[#This Row],[start. č.]],'3. REGISTRACE'!B:G,6,0)=0,"-",VLOOKUP(Tabulka4[[#This Row],[start. č.]],'3. REGISTRACE'!B:G,6,0))))</f>
        <v>-</v>
      </c>
      <c r="M92" s="41" t="str">
        <f>IF(Tabulka4[[#This Row],[kategorie]]="-","-",COUNTIFS(G$10:G92,Tabulka4[[#This Row],[m/ž]],L$10:L92,Tabulka4[[#This Row],[kategorie]]))</f>
        <v>-</v>
      </c>
      <c r="N92" s="54" t="str">
        <f>IF(AND(ISBLANK(H92),ISBLANK(I92),ISBLANK(J92)),"-",IF(K92&gt;=MAX(K$10:K92),"ok","chyba!!!"))</f>
        <v>-</v>
      </c>
    </row>
    <row r="93" spans="2:14" x14ac:dyDescent="0.2">
      <c r="B93" s="41">
        <v>84</v>
      </c>
      <c r="C93" s="42"/>
      <c r="D93" s="20" t="str">
        <f>IF(ISBLANK(Tabulka4[[#This Row],[start. č.]]),"-",IF(ISERROR(VLOOKUP(Tabulka4[[#This Row],[start. č.]],'3. REGISTRACE'!B:F,2,0)),"start. č. nebylo registrováno!",VLOOKUP(Tabulka4[[#This Row],[start. č.]],'3. REGISTRACE'!B:F,2,0)))</f>
        <v>-</v>
      </c>
      <c r="E93" s="17" t="str">
        <f>IF(ISBLANK(Tabulka4[[#This Row],[start. č.]]),"-",IF(ISERROR(VLOOKUP(Tabulka4[[#This Row],[start. č.]],'3. REGISTRACE'!B:F,3,0)),"-",VLOOKUP(Tabulka4[[#This Row],[start. č.]],'3. REGISTRACE'!B:F,3,0)))</f>
        <v>-</v>
      </c>
      <c r="F93" s="43" t="str">
        <f>IF(ISBLANK(Tabulka4[[#This Row],[start. č.]]),"-",IF(Tabulka4[[#This Row],[příjmení a jméno]]="start. č. nebylo registrováno!","-",IF(VLOOKUP(Tabulka4[[#This Row],[start. č.]],'3. REGISTRACE'!B:F,4,0)=0,"-",VLOOKUP(Tabulka4[[#This Row],[start. č.]],'3. REGISTRACE'!B:F,4,0))))</f>
        <v>-</v>
      </c>
      <c r="G93" s="17" t="str">
        <f>IF(ISBLANK(Tabulka4[[#This Row],[start. č.]]),"-",IF(Tabulka4[[#This Row],[příjmení a jméno]]="start. č. nebylo registrováno!","-",IF(VLOOKUP(Tabulka4[[#This Row],[start. č.]],'3. REGISTRACE'!B:F,5,0)=0,"-",VLOOKUP(Tabulka4[[#This Row],[start. č.]],'3. REGISTRACE'!B:F,5,0))))</f>
        <v>-</v>
      </c>
      <c r="H93" s="49"/>
      <c r="I93" s="45"/>
      <c r="J93" s="50"/>
      <c r="K93" s="39">
        <f>TIME(Tabulka4[[#This Row],[hod]],Tabulka4[[#This Row],[min]],Tabulka4[[#This Row],[sek]])</f>
        <v>0</v>
      </c>
      <c r="L93" s="17" t="str">
        <f>IF(ISBLANK(Tabulka4[[#This Row],[start. č.]]),"-",IF(Tabulka4[[#This Row],[příjmení a jméno]]="start. č. nebylo registrováno!","-",IF(VLOOKUP(Tabulka4[[#This Row],[start. č.]],'3. REGISTRACE'!B:G,6,0)=0,"-",VLOOKUP(Tabulka4[[#This Row],[start. č.]],'3. REGISTRACE'!B:G,6,0))))</f>
        <v>-</v>
      </c>
      <c r="M93" s="41" t="str">
        <f>IF(Tabulka4[[#This Row],[kategorie]]="-","-",COUNTIFS(G$10:G93,Tabulka4[[#This Row],[m/ž]],L$10:L93,Tabulka4[[#This Row],[kategorie]]))</f>
        <v>-</v>
      </c>
      <c r="N93" s="54" t="str">
        <f>IF(AND(ISBLANK(H93),ISBLANK(I93),ISBLANK(J93)),"-",IF(K93&gt;=MAX(K$10:K93),"ok","chyba!!!"))</f>
        <v>-</v>
      </c>
    </row>
    <row r="94" spans="2:14" x14ac:dyDescent="0.2">
      <c r="B94" s="41">
        <v>85</v>
      </c>
      <c r="C94" s="42"/>
      <c r="D94" s="20" t="str">
        <f>IF(ISBLANK(Tabulka4[[#This Row],[start. č.]]),"-",IF(ISERROR(VLOOKUP(Tabulka4[[#This Row],[start. č.]],'3. REGISTRACE'!B:F,2,0)),"start. č. nebylo registrováno!",VLOOKUP(Tabulka4[[#This Row],[start. č.]],'3. REGISTRACE'!B:F,2,0)))</f>
        <v>-</v>
      </c>
      <c r="E94" s="17" t="str">
        <f>IF(ISBLANK(Tabulka4[[#This Row],[start. č.]]),"-",IF(ISERROR(VLOOKUP(Tabulka4[[#This Row],[start. č.]],'3. REGISTRACE'!B:F,3,0)),"-",VLOOKUP(Tabulka4[[#This Row],[start. č.]],'3. REGISTRACE'!B:F,3,0)))</f>
        <v>-</v>
      </c>
      <c r="F94" s="43" t="str">
        <f>IF(ISBLANK(Tabulka4[[#This Row],[start. č.]]),"-",IF(Tabulka4[[#This Row],[příjmení a jméno]]="start. č. nebylo registrováno!","-",IF(VLOOKUP(Tabulka4[[#This Row],[start. č.]],'3. REGISTRACE'!B:F,4,0)=0,"-",VLOOKUP(Tabulka4[[#This Row],[start. č.]],'3. REGISTRACE'!B:F,4,0))))</f>
        <v>-</v>
      </c>
      <c r="G94" s="17" t="str">
        <f>IF(ISBLANK(Tabulka4[[#This Row],[start. č.]]),"-",IF(Tabulka4[[#This Row],[příjmení a jméno]]="start. č. nebylo registrováno!","-",IF(VLOOKUP(Tabulka4[[#This Row],[start. č.]],'3. REGISTRACE'!B:F,5,0)=0,"-",VLOOKUP(Tabulka4[[#This Row],[start. č.]],'3. REGISTRACE'!B:F,5,0))))</f>
        <v>-</v>
      </c>
      <c r="H94" s="49"/>
      <c r="I94" s="45"/>
      <c r="J94" s="50"/>
      <c r="K94" s="39">
        <f>TIME(Tabulka4[[#This Row],[hod]],Tabulka4[[#This Row],[min]],Tabulka4[[#This Row],[sek]])</f>
        <v>0</v>
      </c>
      <c r="L94" s="17" t="str">
        <f>IF(ISBLANK(Tabulka4[[#This Row],[start. č.]]),"-",IF(Tabulka4[[#This Row],[příjmení a jméno]]="start. č. nebylo registrováno!","-",IF(VLOOKUP(Tabulka4[[#This Row],[start. č.]],'3. REGISTRACE'!B:G,6,0)=0,"-",VLOOKUP(Tabulka4[[#This Row],[start. č.]],'3. REGISTRACE'!B:G,6,0))))</f>
        <v>-</v>
      </c>
      <c r="M94" s="41" t="str">
        <f>IF(Tabulka4[[#This Row],[kategorie]]="-","-",COUNTIFS(G$10:G94,Tabulka4[[#This Row],[m/ž]],L$10:L94,Tabulka4[[#This Row],[kategorie]]))</f>
        <v>-</v>
      </c>
      <c r="N94" s="54" t="str">
        <f>IF(AND(ISBLANK(H94),ISBLANK(I94),ISBLANK(J94)),"-",IF(K94&gt;=MAX(K$10:K94),"ok","chyba!!!"))</f>
        <v>-</v>
      </c>
    </row>
    <row r="95" spans="2:14" x14ac:dyDescent="0.2">
      <c r="B95" s="41">
        <v>86</v>
      </c>
      <c r="C95" s="42"/>
      <c r="D95" s="20" t="str">
        <f>IF(ISBLANK(Tabulka4[[#This Row],[start. č.]]),"-",IF(ISERROR(VLOOKUP(Tabulka4[[#This Row],[start. č.]],'3. REGISTRACE'!B:F,2,0)),"start. č. nebylo registrováno!",VLOOKUP(Tabulka4[[#This Row],[start. č.]],'3. REGISTRACE'!B:F,2,0)))</f>
        <v>-</v>
      </c>
      <c r="E95" s="17" t="str">
        <f>IF(ISBLANK(Tabulka4[[#This Row],[start. č.]]),"-",IF(ISERROR(VLOOKUP(Tabulka4[[#This Row],[start. č.]],'3. REGISTRACE'!B:F,3,0)),"-",VLOOKUP(Tabulka4[[#This Row],[start. č.]],'3. REGISTRACE'!B:F,3,0)))</f>
        <v>-</v>
      </c>
      <c r="F95" s="43" t="str">
        <f>IF(ISBLANK(Tabulka4[[#This Row],[start. č.]]),"-",IF(Tabulka4[[#This Row],[příjmení a jméno]]="start. č. nebylo registrováno!","-",IF(VLOOKUP(Tabulka4[[#This Row],[start. č.]],'3. REGISTRACE'!B:F,4,0)=0,"-",VLOOKUP(Tabulka4[[#This Row],[start. č.]],'3. REGISTRACE'!B:F,4,0))))</f>
        <v>-</v>
      </c>
      <c r="G95" s="17" t="str">
        <f>IF(ISBLANK(Tabulka4[[#This Row],[start. č.]]),"-",IF(Tabulka4[[#This Row],[příjmení a jméno]]="start. č. nebylo registrováno!","-",IF(VLOOKUP(Tabulka4[[#This Row],[start. č.]],'3. REGISTRACE'!B:F,5,0)=0,"-",VLOOKUP(Tabulka4[[#This Row],[start. č.]],'3. REGISTRACE'!B:F,5,0))))</f>
        <v>-</v>
      </c>
      <c r="H95" s="49"/>
      <c r="I95" s="45"/>
      <c r="J95" s="50"/>
      <c r="K95" s="39">
        <f>TIME(Tabulka4[[#This Row],[hod]],Tabulka4[[#This Row],[min]],Tabulka4[[#This Row],[sek]])</f>
        <v>0</v>
      </c>
      <c r="L95" s="17" t="str">
        <f>IF(ISBLANK(Tabulka4[[#This Row],[start. č.]]),"-",IF(Tabulka4[[#This Row],[příjmení a jméno]]="start. č. nebylo registrováno!","-",IF(VLOOKUP(Tabulka4[[#This Row],[start. č.]],'3. REGISTRACE'!B:G,6,0)=0,"-",VLOOKUP(Tabulka4[[#This Row],[start. č.]],'3. REGISTRACE'!B:G,6,0))))</f>
        <v>-</v>
      </c>
      <c r="M95" s="41" t="str">
        <f>IF(Tabulka4[[#This Row],[kategorie]]="-","-",COUNTIFS(G$10:G95,Tabulka4[[#This Row],[m/ž]],L$10:L95,Tabulka4[[#This Row],[kategorie]]))</f>
        <v>-</v>
      </c>
      <c r="N95" s="54" t="str">
        <f>IF(AND(ISBLANK(H95),ISBLANK(I95),ISBLANK(J95)),"-",IF(K95&gt;=MAX(K$10:K95),"ok","chyba!!!"))</f>
        <v>-</v>
      </c>
    </row>
    <row r="96" spans="2:14" x14ac:dyDescent="0.2">
      <c r="B96" s="41">
        <v>87</v>
      </c>
      <c r="C96" s="42"/>
      <c r="D96" s="20" t="str">
        <f>IF(ISBLANK(Tabulka4[[#This Row],[start. č.]]),"-",IF(ISERROR(VLOOKUP(Tabulka4[[#This Row],[start. č.]],'3. REGISTRACE'!B:F,2,0)),"start. č. nebylo registrováno!",VLOOKUP(Tabulka4[[#This Row],[start. č.]],'3. REGISTRACE'!B:F,2,0)))</f>
        <v>-</v>
      </c>
      <c r="E96" s="17" t="str">
        <f>IF(ISBLANK(Tabulka4[[#This Row],[start. č.]]),"-",IF(ISERROR(VLOOKUP(Tabulka4[[#This Row],[start. č.]],'3. REGISTRACE'!B:F,3,0)),"-",VLOOKUP(Tabulka4[[#This Row],[start. č.]],'3. REGISTRACE'!B:F,3,0)))</f>
        <v>-</v>
      </c>
      <c r="F96" s="43" t="str">
        <f>IF(ISBLANK(Tabulka4[[#This Row],[start. č.]]),"-",IF(Tabulka4[[#This Row],[příjmení a jméno]]="start. č. nebylo registrováno!","-",IF(VLOOKUP(Tabulka4[[#This Row],[start. č.]],'3. REGISTRACE'!B:F,4,0)=0,"-",VLOOKUP(Tabulka4[[#This Row],[start. č.]],'3. REGISTRACE'!B:F,4,0))))</f>
        <v>-</v>
      </c>
      <c r="G96" s="17" t="str">
        <f>IF(ISBLANK(Tabulka4[[#This Row],[start. č.]]),"-",IF(Tabulka4[[#This Row],[příjmení a jméno]]="start. č. nebylo registrováno!","-",IF(VLOOKUP(Tabulka4[[#This Row],[start. č.]],'3. REGISTRACE'!B:F,5,0)=0,"-",VLOOKUP(Tabulka4[[#This Row],[start. č.]],'3. REGISTRACE'!B:F,5,0))))</f>
        <v>-</v>
      </c>
      <c r="H96" s="49"/>
      <c r="I96" s="45"/>
      <c r="J96" s="50"/>
      <c r="K96" s="39">
        <f>TIME(Tabulka4[[#This Row],[hod]],Tabulka4[[#This Row],[min]],Tabulka4[[#This Row],[sek]])</f>
        <v>0</v>
      </c>
      <c r="L96" s="17" t="str">
        <f>IF(ISBLANK(Tabulka4[[#This Row],[start. č.]]),"-",IF(Tabulka4[[#This Row],[příjmení a jméno]]="start. č. nebylo registrováno!","-",IF(VLOOKUP(Tabulka4[[#This Row],[start. č.]],'3. REGISTRACE'!B:G,6,0)=0,"-",VLOOKUP(Tabulka4[[#This Row],[start. č.]],'3. REGISTRACE'!B:G,6,0))))</f>
        <v>-</v>
      </c>
      <c r="M96" s="41" t="str">
        <f>IF(Tabulka4[[#This Row],[kategorie]]="-","-",COUNTIFS(G$10:G96,Tabulka4[[#This Row],[m/ž]],L$10:L96,Tabulka4[[#This Row],[kategorie]]))</f>
        <v>-</v>
      </c>
      <c r="N96" s="54" t="str">
        <f>IF(AND(ISBLANK(H96),ISBLANK(I96),ISBLANK(J96)),"-",IF(K96&gt;=MAX(K$10:K96),"ok","chyba!!!"))</f>
        <v>-</v>
      </c>
    </row>
    <row r="97" spans="2:14" x14ac:dyDescent="0.2">
      <c r="B97" s="41">
        <v>88</v>
      </c>
      <c r="C97" s="42"/>
      <c r="D97" s="20" t="str">
        <f>IF(ISBLANK(Tabulka4[[#This Row],[start. č.]]),"-",IF(ISERROR(VLOOKUP(Tabulka4[[#This Row],[start. č.]],'3. REGISTRACE'!B:F,2,0)),"start. č. nebylo registrováno!",VLOOKUP(Tabulka4[[#This Row],[start. č.]],'3. REGISTRACE'!B:F,2,0)))</f>
        <v>-</v>
      </c>
      <c r="E97" s="17" t="str">
        <f>IF(ISBLANK(Tabulka4[[#This Row],[start. č.]]),"-",IF(ISERROR(VLOOKUP(Tabulka4[[#This Row],[start. č.]],'3. REGISTRACE'!B:F,3,0)),"-",VLOOKUP(Tabulka4[[#This Row],[start. č.]],'3. REGISTRACE'!B:F,3,0)))</f>
        <v>-</v>
      </c>
      <c r="F97" s="43" t="str">
        <f>IF(ISBLANK(Tabulka4[[#This Row],[start. č.]]),"-",IF(Tabulka4[[#This Row],[příjmení a jméno]]="start. č. nebylo registrováno!","-",IF(VLOOKUP(Tabulka4[[#This Row],[start. č.]],'3. REGISTRACE'!B:F,4,0)=0,"-",VLOOKUP(Tabulka4[[#This Row],[start. č.]],'3. REGISTRACE'!B:F,4,0))))</f>
        <v>-</v>
      </c>
      <c r="G97" s="17" t="str">
        <f>IF(ISBLANK(Tabulka4[[#This Row],[start. č.]]),"-",IF(Tabulka4[[#This Row],[příjmení a jméno]]="start. č. nebylo registrováno!","-",IF(VLOOKUP(Tabulka4[[#This Row],[start. č.]],'3. REGISTRACE'!B:F,5,0)=0,"-",VLOOKUP(Tabulka4[[#This Row],[start. č.]],'3. REGISTRACE'!B:F,5,0))))</f>
        <v>-</v>
      </c>
      <c r="H97" s="49"/>
      <c r="I97" s="45"/>
      <c r="J97" s="50"/>
      <c r="K97" s="39">
        <f>TIME(Tabulka4[[#This Row],[hod]],Tabulka4[[#This Row],[min]],Tabulka4[[#This Row],[sek]])</f>
        <v>0</v>
      </c>
      <c r="L97" s="17" t="str">
        <f>IF(ISBLANK(Tabulka4[[#This Row],[start. č.]]),"-",IF(Tabulka4[[#This Row],[příjmení a jméno]]="start. č. nebylo registrováno!","-",IF(VLOOKUP(Tabulka4[[#This Row],[start. č.]],'3. REGISTRACE'!B:G,6,0)=0,"-",VLOOKUP(Tabulka4[[#This Row],[start. č.]],'3. REGISTRACE'!B:G,6,0))))</f>
        <v>-</v>
      </c>
      <c r="M97" s="41" t="str">
        <f>IF(Tabulka4[[#This Row],[kategorie]]="-","-",COUNTIFS(G$10:G97,Tabulka4[[#This Row],[m/ž]],L$10:L97,Tabulka4[[#This Row],[kategorie]]))</f>
        <v>-</v>
      </c>
      <c r="N97" s="54" t="str">
        <f>IF(AND(ISBLANK(H97),ISBLANK(I97),ISBLANK(J97)),"-",IF(K97&gt;=MAX(K$10:K97),"ok","chyba!!!"))</f>
        <v>-</v>
      </c>
    </row>
    <row r="98" spans="2:14" x14ac:dyDescent="0.2">
      <c r="B98" s="41">
        <v>89</v>
      </c>
      <c r="C98" s="42"/>
      <c r="D98" s="20" t="str">
        <f>IF(ISBLANK(Tabulka4[[#This Row],[start. č.]]),"-",IF(ISERROR(VLOOKUP(Tabulka4[[#This Row],[start. č.]],'3. REGISTRACE'!B:F,2,0)),"start. č. nebylo registrováno!",VLOOKUP(Tabulka4[[#This Row],[start. č.]],'3. REGISTRACE'!B:F,2,0)))</f>
        <v>-</v>
      </c>
      <c r="E98" s="17" t="str">
        <f>IF(ISBLANK(Tabulka4[[#This Row],[start. č.]]),"-",IF(ISERROR(VLOOKUP(Tabulka4[[#This Row],[start. č.]],'3. REGISTRACE'!B:F,3,0)),"-",VLOOKUP(Tabulka4[[#This Row],[start. č.]],'3. REGISTRACE'!B:F,3,0)))</f>
        <v>-</v>
      </c>
      <c r="F98" s="43" t="str">
        <f>IF(ISBLANK(Tabulka4[[#This Row],[start. č.]]),"-",IF(Tabulka4[[#This Row],[příjmení a jméno]]="start. č. nebylo registrováno!","-",IF(VLOOKUP(Tabulka4[[#This Row],[start. č.]],'3. REGISTRACE'!B:F,4,0)=0,"-",VLOOKUP(Tabulka4[[#This Row],[start. č.]],'3. REGISTRACE'!B:F,4,0))))</f>
        <v>-</v>
      </c>
      <c r="G98" s="17" t="str">
        <f>IF(ISBLANK(Tabulka4[[#This Row],[start. č.]]),"-",IF(Tabulka4[[#This Row],[příjmení a jméno]]="start. č. nebylo registrováno!","-",IF(VLOOKUP(Tabulka4[[#This Row],[start. č.]],'3. REGISTRACE'!B:F,5,0)=0,"-",VLOOKUP(Tabulka4[[#This Row],[start. č.]],'3. REGISTRACE'!B:F,5,0))))</f>
        <v>-</v>
      </c>
      <c r="H98" s="49"/>
      <c r="I98" s="45"/>
      <c r="J98" s="50"/>
      <c r="K98" s="39">
        <f>TIME(Tabulka4[[#This Row],[hod]],Tabulka4[[#This Row],[min]],Tabulka4[[#This Row],[sek]])</f>
        <v>0</v>
      </c>
      <c r="L98" s="17" t="str">
        <f>IF(ISBLANK(Tabulka4[[#This Row],[start. č.]]),"-",IF(Tabulka4[[#This Row],[příjmení a jméno]]="start. č. nebylo registrováno!","-",IF(VLOOKUP(Tabulka4[[#This Row],[start. č.]],'3. REGISTRACE'!B:G,6,0)=0,"-",VLOOKUP(Tabulka4[[#This Row],[start. č.]],'3. REGISTRACE'!B:G,6,0))))</f>
        <v>-</v>
      </c>
      <c r="M98" s="41" t="str">
        <f>IF(Tabulka4[[#This Row],[kategorie]]="-","-",COUNTIFS(G$10:G98,Tabulka4[[#This Row],[m/ž]],L$10:L98,Tabulka4[[#This Row],[kategorie]]))</f>
        <v>-</v>
      </c>
      <c r="N98" s="54" t="str">
        <f>IF(AND(ISBLANK(H98),ISBLANK(I98),ISBLANK(J98)),"-",IF(K98&gt;=MAX(K$10:K98),"ok","chyba!!!"))</f>
        <v>-</v>
      </c>
    </row>
    <row r="99" spans="2:14" x14ac:dyDescent="0.2">
      <c r="B99" s="41">
        <v>90</v>
      </c>
      <c r="C99" s="42"/>
      <c r="D99" s="20" t="str">
        <f>IF(ISBLANK(Tabulka4[[#This Row],[start. č.]]),"-",IF(ISERROR(VLOOKUP(Tabulka4[[#This Row],[start. č.]],'3. REGISTRACE'!B:F,2,0)),"start. č. nebylo registrováno!",VLOOKUP(Tabulka4[[#This Row],[start. č.]],'3. REGISTRACE'!B:F,2,0)))</f>
        <v>-</v>
      </c>
      <c r="E99" s="17" t="str">
        <f>IF(ISBLANK(Tabulka4[[#This Row],[start. č.]]),"-",IF(ISERROR(VLOOKUP(Tabulka4[[#This Row],[start. č.]],'3. REGISTRACE'!B:F,3,0)),"-",VLOOKUP(Tabulka4[[#This Row],[start. č.]],'3. REGISTRACE'!B:F,3,0)))</f>
        <v>-</v>
      </c>
      <c r="F99" s="43" t="str">
        <f>IF(ISBLANK(Tabulka4[[#This Row],[start. č.]]),"-",IF(Tabulka4[[#This Row],[příjmení a jméno]]="start. č. nebylo registrováno!","-",IF(VLOOKUP(Tabulka4[[#This Row],[start. č.]],'3. REGISTRACE'!B:F,4,0)=0,"-",VLOOKUP(Tabulka4[[#This Row],[start. č.]],'3. REGISTRACE'!B:F,4,0))))</f>
        <v>-</v>
      </c>
      <c r="G99" s="17" t="str">
        <f>IF(ISBLANK(Tabulka4[[#This Row],[start. č.]]),"-",IF(Tabulka4[[#This Row],[příjmení a jméno]]="start. č. nebylo registrováno!","-",IF(VLOOKUP(Tabulka4[[#This Row],[start. č.]],'3. REGISTRACE'!B:F,5,0)=0,"-",VLOOKUP(Tabulka4[[#This Row],[start. č.]],'3. REGISTRACE'!B:F,5,0))))</f>
        <v>-</v>
      </c>
      <c r="H99" s="49"/>
      <c r="I99" s="45"/>
      <c r="J99" s="50"/>
      <c r="K99" s="39">
        <f>TIME(Tabulka4[[#This Row],[hod]],Tabulka4[[#This Row],[min]],Tabulka4[[#This Row],[sek]])</f>
        <v>0</v>
      </c>
      <c r="L99" s="17" t="str">
        <f>IF(ISBLANK(Tabulka4[[#This Row],[start. č.]]),"-",IF(Tabulka4[[#This Row],[příjmení a jméno]]="start. č. nebylo registrováno!","-",IF(VLOOKUP(Tabulka4[[#This Row],[start. č.]],'3. REGISTRACE'!B:G,6,0)=0,"-",VLOOKUP(Tabulka4[[#This Row],[start. č.]],'3. REGISTRACE'!B:G,6,0))))</f>
        <v>-</v>
      </c>
      <c r="M99" s="41" t="str">
        <f>IF(Tabulka4[[#This Row],[kategorie]]="-","-",COUNTIFS(G$10:G99,Tabulka4[[#This Row],[m/ž]],L$10:L99,Tabulka4[[#This Row],[kategorie]]))</f>
        <v>-</v>
      </c>
      <c r="N99" s="54" t="str">
        <f>IF(AND(ISBLANK(H99),ISBLANK(I99),ISBLANK(J99)),"-",IF(K99&gt;=MAX(K$10:K99),"ok","chyba!!!"))</f>
        <v>-</v>
      </c>
    </row>
    <row r="100" spans="2:14" x14ac:dyDescent="0.2">
      <c r="B100" s="41">
        <v>91</v>
      </c>
      <c r="C100" s="42"/>
      <c r="D100" s="20" t="str">
        <f>IF(ISBLANK(Tabulka4[[#This Row],[start. č.]]),"-",IF(ISERROR(VLOOKUP(Tabulka4[[#This Row],[start. č.]],'3. REGISTRACE'!B:F,2,0)),"start. č. nebylo registrováno!",VLOOKUP(Tabulka4[[#This Row],[start. č.]],'3. REGISTRACE'!B:F,2,0)))</f>
        <v>-</v>
      </c>
      <c r="E100" s="17" t="str">
        <f>IF(ISBLANK(Tabulka4[[#This Row],[start. č.]]),"-",IF(ISERROR(VLOOKUP(Tabulka4[[#This Row],[start. č.]],'3. REGISTRACE'!B:F,3,0)),"-",VLOOKUP(Tabulka4[[#This Row],[start. č.]],'3. REGISTRACE'!B:F,3,0)))</f>
        <v>-</v>
      </c>
      <c r="F100" s="43" t="str">
        <f>IF(ISBLANK(Tabulka4[[#This Row],[start. č.]]),"-",IF(Tabulka4[[#This Row],[příjmení a jméno]]="start. č. nebylo registrováno!","-",IF(VLOOKUP(Tabulka4[[#This Row],[start. č.]],'3. REGISTRACE'!B:F,4,0)=0,"-",VLOOKUP(Tabulka4[[#This Row],[start. č.]],'3. REGISTRACE'!B:F,4,0))))</f>
        <v>-</v>
      </c>
      <c r="G100" s="17" t="str">
        <f>IF(ISBLANK(Tabulka4[[#This Row],[start. č.]]),"-",IF(Tabulka4[[#This Row],[příjmení a jméno]]="start. č. nebylo registrováno!","-",IF(VLOOKUP(Tabulka4[[#This Row],[start. č.]],'3. REGISTRACE'!B:F,5,0)=0,"-",VLOOKUP(Tabulka4[[#This Row],[start. č.]],'3. REGISTRACE'!B:F,5,0))))</f>
        <v>-</v>
      </c>
      <c r="H100" s="49"/>
      <c r="I100" s="45"/>
      <c r="J100" s="50"/>
      <c r="K100" s="39">
        <f>TIME(Tabulka4[[#This Row],[hod]],Tabulka4[[#This Row],[min]],Tabulka4[[#This Row],[sek]])</f>
        <v>0</v>
      </c>
      <c r="L100" s="17" t="str">
        <f>IF(ISBLANK(Tabulka4[[#This Row],[start. č.]]),"-",IF(Tabulka4[[#This Row],[příjmení a jméno]]="start. č. nebylo registrováno!","-",IF(VLOOKUP(Tabulka4[[#This Row],[start. č.]],'3. REGISTRACE'!B:G,6,0)=0,"-",VLOOKUP(Tabulka4[[#This Row],[start. č.]],'3. REGISTRACE'!B:G,6,0))))</f>
        <v>-</v>
      </c>
      <c r="M100" s="41" t="str">
        <f>IF(Tabulka4[[#This Row],[kategorie]]="-","-",COUNTIFS(G$10:G100,Tabulka4[[#This Row],[m/ž]],L$10:L100,Tabulka4[[#This Row],[kategorie]]))</f>
        <v>-</v>
      </c>
      <c r="N100" s="54" t="str">
        <f>IF(AND(ISBLANK(H100),ISBLANK(I100),ISBLANK(J100)),"-",IF(K100&gt;=MAX(K$10:K100),"ok","chyba!!!"))</f>
        <v>-</v>
      </c>
    </row>
    <row r="101" spans="2:14" x14ac:dyDescent="0.2">
      <c r="B101" s="41">
        <v>92</v>
      </c>
      <c r="C101" s="42"/>
      <c r="D101" s="20" t="str">
        <f>IF(ISBLANK(Tabulka4[[#This Row],[start. č.]]),"-",IF(ISERROR(VLOOKUP(Tabulka4[[#This Row],[start. č.]],'3. REGISTRACE'!B:F,2,0)),"start. č. nebylo registrováno!",VLOOKUP(Tabulka4[[#This Row],[start. č.]],'3. REGISTRACE'!B:F,2,0)))</f>
        <v>-</v>
      </c>
      <c r="E101" s="17" t="str">
        <f>IF(ISBLANK(Tabulka4[[#This Row],[start. č.]]),"-",IF(ISERROR(VLOOKUP(Tabulka4[[#This Row],[start. č.]],'3. REGISTRACE'!B:F,3,0)),"-",VLOOKUP(Tabulka4[[#This Row],[start. č.]],'3. REGISTRACE'!B:F,3,0)))</f>
        <v>-</v>
      </c>
      <c r="F101" s="43" t="str">
        <f>IF(ISBLANK(Tabulka4[[#This Row],[start. č.]]),"-",IF(Tabulka4[[#This Row],[příjmení a jméno]]="start. č. nebylo registrováno!","-",IF(VLOOKUP(Tabulka4[[#This Row],[start. č.]],'3. REGISTRACE'!B:F,4,0)=0,"-",VLOOKUP(Tabulka4[[#This Row],[start. č.]],'3. REGISTRACE'!B:F,4,0))))</f>
        <v>-</v>
      </c>
      <c r="G101" s="17" t="str">
        <f>IF(ISBLANK(Tabulka4[[#This Row],[start. č.]]),"-",IF(Tabulka4[[#This Row],[příjmení a jméno]]="start. č. nebylo registrováno!","-",IF(VLOOKUP(Tabulka4[[#This Row],[start. č.]],'3. REGISTRACE'!B:F,5,0)=0,"-",VLOOKUP(Tabulka4[[#This Row],[start. č.]],'3. REGISTRACE'!B:F,5,0))))</f>
        <v>-</v>
      </c>
      <c r="H101" s="49"/>
      <c r="I101" s="45"/>
      <c r="J101" s="50"/>
      <c r="K101" s="39">
        <f>TIME(Tabulka4[[#This Row],[hod]],Tabulka4[[#This Row],[min]],Tabulka4[[#This Row],[sek]])</f>
        <v>0</v>
      </c>
      <c r="L101" s="17" t="str">
        <f>IF(ISBLANK(Tabulka4[[#This Row],[start. č.]]),"-",IF(Tabulka4[[#This Row],[příjmení a jméno]]="start. č. nebylo registrováno!","-",IF(VLOOKUP(Tabulka4[[#This Row],[start. č.]],'3. REGISTRACE'!B:G,6,0)=0,"-",VLOOKUP(Tabulka4[[#This Row],[start. č.]],'3. REGISTRACE'!B:G,6,0))))</f>
        <v>-</v>
      </c>
      <c r="M101" s="41" t="str">
        <f>IF(Tabulka4[[#This Row],[kategorie]]="-","-",COUNTIFS(G$10:G101,Tabulka4[[#This Row],[m/ž]],L$10:L101,Tabulka4[[#This Row],[kategorie]]))</f>
        <v>-</v>
      </c>
      <c r="N101" s="54" t="str">
        <f>IF(AND(ISBLANK(H101),ISBLANK(I101),ISBLANK(J101)),"-",IF(K101&gt;=MAX(K$10:K101),"ok","chyba!!!"))</f>
        <v>-</v>
      </c>
    </row>
    <row r="102" spans="2:14" x14ac:dyDescent="0.2">
      <c r="B102" s="41">
        <v>93</v>
      </c>
      <c r="C102" s="42"/>
      <c r="D102" s="20" t="str">
        <f>IF(ISBLANK(Tabulka4[[#This Row],[start. č.]]),"-",IF(ISERROR(VLOOKUP(Tabulka4[[#This Row],[start. č.]],'3. REGISTRACE'!B:F,2,0)),"start. č. nebylo registrováno!",VLOOKUP(Tabulka4[[#This Row],[start. č.]],'3. REGISTRACE'!B:F,2,0)))</f>
        <v>-</v>
      </c>
      <c r="E102" s="17" t="str">
        <f>IF(ISBLANK(Tabulka4[[#This Row],[start. č.]]),"-",IF(ISERROR(VLOOKUP(Tabulka4[[#This Row],[start. č.]],'3. REGISTRACE'!B:F,3,0)),"-",VLOOKUP(Tabulka4[[#This Row],[start. č.]],'3. REGISTRACE'!B:F,3,0)))</f>
        <v>-</v>
      </c>
      <c r="F102" s="43" t="str">
        <f>IF(ISBLANK(Tabulka4[[#This Row],[start. č.]]),"-",IF(Tabulka4[[#This Row],[příjmení a jméno]]="start. č. nebylo registrováno!","-",IF(VLOOKUP(Tabulka4[[#This Row],[start. č.]],'3. REGISTRACE'!B:F,4,0)=0,"-",VLOOKUP(Tabulka4[[#This Row],[start. č.]],'3. REGISTRACE'!B:F,4,0))))</f>
        <v>-</v>
      </c>
      <c r="G102" s="17" t="str">
        <f>IF(ISBLANK(Tabulka4[[#This Row],[start. č.]]),"-",IF(Tabulka4[[#This Row],[příjmení a jméno]]="start. č. nebylo registrováno!","-",IF(VLOOKUP(Tabulka4[[#This Row],[start. č.]],'3. REGISTRACE'!B:F,5,0)=0,"-",VLOOKUP(Tabulka4[[#This Row],[start. č.]],'3. REGISTRACE'!B:F,5,0))))</f>
        <v>-</v>
      </c>
      <c r="H102" s="49"/>
      <c r="I102" s="45"/>
      <c r="J102" s="50"/>
      <c r="K102" s="39">
        <f>TIME(Tabulka4[[#This Row],[hod]],Tabulka4[[#This Row],[min]],Tabulka4[[#This Row],[sek]])</f>
        <v>0</v>
      </c>
      <c r="L102" s="17" t="str">
        <f>IF(ISBLANK(Tabulka4[[#This Row],[start. č.]]),"-",IF(Tabulka4[[#This Row],[příjmení a jméno]]="start. č. nebylo registrováno!","-",IF(VLOOKUP(Tabulka4[[#This Row],[start. č.]],'3. REGISTRACE'!B:G,6,0)=0,"-",VLOOKUP(Tabulka4[[#This Row],[start. č.]],'3. REGISTRACE'!B:G,6,0))))</f>
        <v>-</v>
      </c>
      <c r="M102" s="41" t="str">
        <f>IF(Tabulka4[[#This Row],[kategorie]]="-","-",COUNTIFS(G$10:G102,Tabulka4[[#This Row],[m/ž]],L$10:L102,Tabulka4[[#This Row],[kategorie]]))</f>
        <v>-</v>
      </c>
      <c r="N102" s="54" t="str">
        <f>IF(AND(ISBLANK(H102),ISBLANK(I102),ISBLANK(J102)),"-",IF(K102&gt;=MAX(K$10:K102),"ok","chyba!!!"))</f>
        <v>-</v>
      </c>
    </row>
    <row r="103" spans="2:14" x14ac:dyDescent="0.2">
      <c r="B103" s="41">
        <v>94</v>
      </c>
      <c r="C103" s="42"/>
      <c r="D103" s="20" t="str">
        <f>IF(ISBLANK(Tabulka4[[#This Row],[start. č.]]),"-",IF(ISERROR(VLOOKUP(Tabulka4[[#This Row],[start. č.]],'3. REGISTRACE'!B:F,2,0)),"start. č. nebylo registrováno!",VLOOKUP(Tabulka4[[#This Row],[start. č.]],'3. REGISTRACE'!B:F,2,0)))</f>
        <v>-</v>
      </c>
      <c r="E103" s="17" t="str">
        <f>IF(ISBLANK(Tabulka4[[#This Row],[start. č.]]),"-",IF(ISERROR(VLOOKUP(Tabulka4[[#This Row],[start. č.]],'3. REGISTRACE'!B:F,3,0)),"-",VLOOKUP(Tabulka4[[#This Row],[start. č.]],'3. REGISTRACE'!B:F,3,0)))</f>
        <v>-</v>
      </c>
      <c r="F103" s="43" t="str">
        <f>IF(ISBLANK(Tabulka4[[#This Row],[start. č.]]),"-",IF(Tabulka4[[#This Row],[příjmení a jméno]]="start. č. nebylo registrováno!","-",IF(VLOOKUP(Tabulka4[[#This Row],[start. č.]],'3. REGISTRACE'!B:F,4,0)=0,"-",VLOOKUP(Tabulka4[[#This Row],[start. č.]],'3. REGISTRACE'!B:F,4,0))))</f>
        <v>-</v>
      </c>
      <c r="G103" s="17" t="str">
        <f>IF(ISBLANK(Tabulka4[[#This Row],[start. č.]]),"-",IF(Tabulka4[[#This Row],[příjmení a jméno]]="start. č. nebylo registrováno!","-",IF(VLOOKUP(Tabulka4[[#This Row],[start. č.]],'3. REGISTRACE'!B:F,5,0)=0,"-",VLOOKUP(Tabulka4[[#This Row],[start. č.]],'3. REGISTRACE'!B:F,5,0))))</f>
        <v>-</v>
      </c>
      <c r="H103" s="49"/>
      <c r="I103" s="45"/>
      <c r="J103" s="50"/>
      <c r="K103" s="39">
        <f>TIME(Tabulka4[[#This Row],[hod]],Tabulka4[[#This Row],[min]],Tabulka4[[#This Row],[sek]])</f>
        <v>0</v>
      </c>
      <c r="L103" s="17" t="str">
        <f>IF(ISBLANK(Tabulka4[[#This Row],[start. č.]]),"-",IF(Tabulka4[[#This Row],[příjmení a jméno]]="start. č. nebylo registrováno!","-",IF(VLOOKUP(Tabulka4[[#This Row],[start. č.]],'3. REGISTRACE'!B:G,6,0)=0,"-",VLOOKUP(Tabulka4[[#This Row],[start. č.]],'3. REGISTRACE'!B:G,6,0))))</f>
        <v>-</v>
      </c>
      <c r="M103" s="41" t="str">
        <f>IF(Tabulka4[[#This Row],[kategorie]]="-","-",COUNTIFS(G$10:G103,Tabulka4[[#This Row],[m/ž]],L$10:L103,Tabulka4[[#This Row],[kategorie]]))</f>
        <v>-</v>
      </c>
      <c r="N103" s="54" t="str">
        <f>IF(AND(ISBLANK(H103),ISBLANK(I103),ISBLANK(J103)),"-",IF(K103&gt;=MAX(K$10:K103),"ok","chyba!!!"))</f>
        <v>-</v>
      </c>
    </row>
    <row r="104" spans="2:14" x14ac:dyDescent="0.2">
      <c r="B104" s="41">
        <v>95</v>
      </c>
      <c r="C104" s="42"/>
      <c r="D104" s="20" t="str">
        <f>IF(ISBLANK(Tabulka4[[#This Row],[start. č.]]),"-",IF(ISERROR(VLOOKUP(Tabulka4[[#This Row],[start. č.]],'3. REGISTRACE'!B:F,2,0)),"start. č. nebylo registrováno!",VLOOKUP(Tabulka4[[#This Row],[start. č.]],'3. REGISTRACE'!B:F,2,0)))</f>
        <v>-</v>
      </c>
      <c r="E104" s="17" t="str">
        <f>IF(ISBLANK(Tabulka4[[#This Row],[start. č.]]),"-",IF(ISERROR(VLOOKUP(Tabulka4[[#This Row],[start. č.]],'3. REGISTRACE'!B:F,3,0)),"-",VLOOKUP(Tabulka4[[#This Row],[start. č.]],'3. REGISTRACE'!B:F,3,0)))</f>
        <v>-</v>
      </c>
      <c r="F104" s="43" t="str">
        <f>IF(ISBLANK(Tabulka4[[#This Row],[start. č.]]),"-",IF(Tabulka4[[#This Row],[příjmení a jméno]]="start. č. nebylo registrováno!","-",IF(VLOOKUP(Tabulka4[[#This Row],[start. č.]],'3. REGISTRACE'!B:F,4,0)=0,"-",VLOOKUP(Tabulka4[[#This Row],[start. č.]],'3. REGISTRACE'!B:F,4,0))))</f>
        <v>-</v>
      </c>
      <c r="G104" s="17" t="str">
        <f>IF(ISBLANK(Tabulka4[[#This Row],[start. č.]]),"-",IF(Tabulka4[[#This Row],[příjmení a jméno]]="start. č. nebylo registrováno!","-",IF(VLOOKUP(Tabulka4[[#This Row],[start. č.]],'3. REGISTRACE'!B:F,5,0)=0,"-",VLOOKUP(Tabulka4[[#This Row],[start. č.]],'3. REGISTRACE'!B:F,5,0))))</f>
        <v>-</v>
      </c>
      <c r="H104" s="49"/>
      <c r="I104" s="45"/>
      <c r="J104" s="50"/>
      <c r="K104" s="39">
        <f>TIME(Tabulka4[[#This Row],[hod]],Tabulka4[[#This Row],[min]],Tabulka4[[#This Row],[sek]])</f>
        <v>0</v>
      </c>
      <c r="L104" s="17" t="str">
        <f>IF(ISBLANK(Tabulka4[[#This Row],[start. č.]]),"-",IF(Tabulka4[[#This Row],[příjmení a jméno]]="start. č. nebylo registrováno!","-",IF(VLOOKUP(Tabulka4[[#This Row],[start. č.]],'3. REGISTRACE'!B:G,6,0)=0,"-",VLOOKUP(Tabulka4[[#This Row],[start. č.]],'3. REGISTRACE'!B:G,6,0))))</f>
        <v>-</v>
      </c>
      <c r="M104" s="41" t="str">
        <f>IF(Tabulka4[[#This Row],[kategorie]]="-","-",COUNTIFS(G$10:G104,Tabulka4[[#This Row],[m/ž]],L$10:L104,Tabulka4[[#This Row],[kategorie]]))</f>
        <v>-</v>
      </c>
      <c r="N104" s="54" t="str">
        <f>IF(AND(ISBLANK(H104),ISBLANK(I104),ISBLANK(J104)),"-",IF(K104&gt;=MAX(K$10:K104),"ok","chyba!!!"))</f>
        <v>-</v>
      </c>
    </row>
    <row r="105" spans="2:14" x14ac:dyDescent="0.2">
      <c r="B105" s="41">
        <v>96</v>
      </c>
      <c r="C105" s="42"/>
      <c r="D105" s="20" t="str">
        <f>IF(ISBLANK(Tabulka4[[#This Row],[start. č.]]),"-",IF(ISERROR(VLOOKUP(Tabulka4[[#This Row],[start. č.]],'3. REGISTRACE'!B:F,2,0)),"start. č. nebylo registrováno!",VLOOKUP(Tabulka4[[#This Row],[start. č.]],'3. REGISTRACE'!B:F,2,0)))</f>
        <v>-</v>
      </c>
      <c r="E105" s="17" t="str">
        <f>IF(ISBLANK(Tabulka4[[#This Row],[start. č.]]),"-",IF(ISERROR(VLOOKUP(Tabulka4[[#This Row],[start. č.]],'3. REGISTRACE'!B:F,3,0)),"-",VLOOKUP(Tabulka4[[#This Row],[start. č.]],'3. REGISTRACE'!B:F,3,0)))</f>
        <v>-</v>
      </c>
      <c r="F105" s="43" t="str">
        <f>IF(ISBLANK(Tabulka4[[#This Row],[start. č.]]),"-",IF(Tabulka4[[#This Row],[příjmení a jméno]]="start. č. nebylo registrováno!","-",IF(VLOOKUP(Tabulka4[[#This Row],[start. č.]],'3. REGISTRACE'!B:F,4,0)=0,"-",VLOOKUP(Tabulka4[[#This Row],[start. č.]],'3. REGISTRACE'!B:F,4,0))))</f>
        <v>-</v>
      </c>
      <c r="G105" s="17" t="str">
        <f>IF(ISBLANK(Tabulka4[[#This Row],[start. č.]]),"-",IF(Tabulka4[[#This Row],[příjmení a jméno]]="start. č. nebylo registrováno!","-",IF(VLOOKUP(Tabulka4[[#This Row],[start. č.]],'3. REGISTRACE'!B:F,5,0)=0,"-",VLOOKUP(Tabulka4[[#This Row],[start. č.]],'3. REGISTRACE'!B:F,5,0))))</f>
        <v>-</v>
      </c>
      <c r="H105" s="49"/>
      <c r="I105" s="45"/>
      <c r="J105" s="50"/>
      <c r="K105" s="39">
        <f>TIME(Tabulka4[[#This Row],[hod]],Tabulka4[[#This Row],[min]],Tabulka4[[#This Row],[sek]])</f>
        <v>0</v>
      </c>
      <c r="L105" s="17" t="str">
        <f>IF(ISBLANK(Tabulka4[[#This Row],[start. č.]]),"-",IF(Tabulka4[[#This Row],[příjmení a jméno]]="start. č. nebylo registrováno!","-",IF(VLOOKUP(Tabulka4[[#This Row],[start. č.]],'3. REGISTRACE'!B:G,6,0)=0,"-",VLOOKUP(Tabulka4[[#This Row],[start. č.]],'3. REGISTRACE'!B:G,6,0))))</f>
        <v>-</v>
      </c>
      <c r="M105" s="41" t="str">
        <f>IF(Tabulka4[[#This Row],[kategorie]]="-","-",COUNTIFS(G$10:G105,Tabulka4[[#This Row],[m/ž]],L$10:L105,Tabulka4[[#This Row],[kategorie]]))</f>
        <v>-</v>
      </c>
      <c r="N105" s="54" t="str">
        <f>IF(AND(ISBLANK(H105),ISBLANK(I105),ISBLANK(J105)),"-",IF(K105&gt;=MAX(K$10:K105),"ok","chyba!!!"))</f>
        <v>-</v>
      </c>
    </row>
    <row r="106" spans="2:14" x14ac:dyDescent="0.2">
      <c r="B106" s="41">
        <v>97</v>
      </c>
      <c r="C106" s="42"/>
      <c r="D106" s="20" t="str">
        <f>IF(ISBLANK(Tabulka4[[#This Row],[start. č.]]),"-",IF(ISERROR(VLOOKUP(Tabulka4[[#This Row],[start. č.]],'3. REGISTRACE'!B:F,2,0)),"start. č. nebylo registrováno!",VLOOKUP(Tabulka4[[#This Row],[start. č.]],'3. REGISTRACE'!B:F,2,0)))</f>
        <v>-</v>
      </c>
      <c r="E106" s="17" t="str">
        <f>IF(ISBLANK(Tabulka4[[#This Row],[start. č.]]),"-",IF(ISERROR(VLOOKUP(Tabulka4[[#This Row],[start. č.]],'3. REGISTRACE'!B:F,3,0)),"-",VLOOKUP(Tabulka4[[#This Row],[start. č.]],'3. REGISTRACE'!B:F,3,0)))</f>
        <v>-</v>
      </c>
      <c r="F106" s="43" t="str">
        <f>IF(ISBLANK(Tabulka4[[#This Row],[start. č.]]),"-",IF(Tabulka4[[#This Row],[příjmení a jméno]]="start. č. nebylo registrováno!","-",IF(VLOOKUP(Tabulka4[[#This Row],[start. č.]],'3. REGISTRACE'!B:F,4,0)=0,"-",VLOOKUP(Tabulka4[[#This Row],[start. č.]],'3. REGISTRACE'!B:F,4,0))))</f>
        <v>-</v>
      </c>
      <c r="G106" s="17" t="str">
        <f>IF(ISBLANK(Tabulka4[[#This Row],[start. č.]]),"-",IF(Tabulka4[[#This Row],[příjmení a jméno]]="start. č. nebylo registrováno!","-",IF(VLOOKUP(Tabulka4[[#This Row],[start. č.]],'3. REGISTRACE'!B:F,5,0)=0,"-",VLOOKUP(Tabulka4[[#This Row],[start. č.]],'3. REGISTRACE'!B:F,5,0))))</f>
        <v>-</v>
      </c>
      <c r="H106" s="49"/>
      <c r="I106" s="45"/>
      <c r="J106" s="50"/>
      <c r="K106" s="39">
        <f>TIME(Tabulka4[[#This Row],[hod]],Tabulka4[[#This Row],[min]],Tabulka4[[#This Row],[sek]])</f>
        <v>0</v>
      </c>
      <c r="L106" s="17" t="str">
        <f>IF(ISBLANK(Tabulka4[[#This Row],[start. č.]]),"-",IF(Tabulka4[[#This Row],[příjmení a jméno]]="start. č. nebylo registrováno!","-",IF(VLOOKUP(Tabulka4[[#This Row],[start. č.]],'3. REGISTRACE'!B:G,6,0)=0,"-",VLOOKUP(Tabulka4[[#This Row],[start. č.]],'3. REGISTRACE'!B:G,6,0))))</f>
        <v>-</v>
      </c>
      <c r="M106" s="41" t="str">
        <f>IF(Tabulka4[[#This Row],[kategorie]]="-","-",COUNTIFS(G$10:G106,Tabulka4[[#This Row],[m/ž]],L$10:L106,Tabulka4[[#This Row],[kategorie]]))</f>
        <v>-</v>
      </c>
      <c r="N106" s="54" t="str">
        <f>IF(AND(ISBLANK(H106),ISBLANK(I106),ISBLANK(J106)),"-",IF(K106&gt;=MAX(K$10:K106),"ok","chyba!!!"))</f>
        <v>-</v>
      </c>
    </row>
    <row r="107" spans="2:14" x14ac:dyDescent="0.2">
      <c r="B107" s="41">
        <v>98</v>
      </c>
      <c r="C107" s="42"/>
      <c r="D107" s="20" t="str">
        <f>IF(ISBLANK(Tabulka4[[#This Row],[start. č.]]),"-",IF(ISERROR(VLOOKUP(Tabulka4[[#This Row],[start. č.]],'3. REGISTRACE'!B:F,2,0)),"start. č. nebylo registrováno!",VLOOKUP(Tabulka4[[#This Row],[start. č.]],'3. REGISTRACE'!B:F,2,0)))</f>
        <v>-</v>
      </c>
      <c r="E107" s="17" t="str">
        <f>IF(ISBLANK(Tabulka4[[#This Row],[start. č.]]),"-",IF(ISERROR(VLOOKUP(Tabulka4[[#This Row],[start. č.]],'3. REGISTRACE'!B:F,3,0)),"-",VLOOKUP(Tabulka4[[#This Row],[start. č.]],'3. REGISTRACE'!B:F,3,0)))</f>
        <v>-</v>
      </c>
      <c r="F107" s="43" t="str">
        <f>IF(ISBLANK(Tabulka4[[#This Row],[start. č.]]),"-",IF(Tabulka4[[#This Row],[příjmení a jméno]]="start. č. nebylo registrováno!","-",IF(VLOOKUP(Tabulka4[[#This Row],[start. č.]],'3. REGISTRACE'!B:F,4,0)=0,"-",VLOOKUP(Tabulka4[[#This Row],[start. č.]],'3. REGISTRACE'!B:F,4,0))))</f>
        <v>-</v>
      </c>
      <c r="G107" s="17" t="str">
        <f>IF(ISBLANK(Tabulka4[[#This Row],[start. č.]]),"-",IF(Tabulka4[[#This Row],[příjmení a jméno]]="start. č. nebylo registrováno!","-",IF(VLOOKUP(Tabulka4[[#This Row],[start. č.]],'3. REGISTRACE'!B:F,5,0)=0,"-",VLOOKUP(Tabulka4[[#This Row],[start. č.]],'3. REGISTRACE'!B:F,5,0))))</f>
        <v>-</v>
      </c>
      <c r="H107" s="49"/>
      <c r="I107" s="45"/>
      <c r="J107" s="50"/>
      <c r="K107" s="39">
        <f>TIME(Tabulka4[[#This Row],[hod]],Tabulka4[[#This Row],[min]],Tabulka4[[#This Row],[sek]])</f>
        <v>0</v>
      </c>
      <c r="L107" s="17" t="str">
        <f>IF(ISBLANK(Tabulka4[[#This Row],[start. č.]]),"-",IF(Tabulka4[[#This Row],[příjmení a jméno]]="start. č. nebylo registrováno!","-",IF(VLOOKUP(Tabulka4[[#This Row],[start. č.]],'3. REGISTRACE'!B:G,6,0)=0,"-",VLOOKUP(Tabulka4[[#This Row],[start. č.]],'3. REGISTRACE'!B:G,6,0))))</f>
        <v>-</v>
      </c>
      <c r="M107" s="41" t="str">
        <f>IF(Tabulka4[[#This Row],[kategorie]]="-","-",COUNTIFS(G$10:G107,Tabulka4[[#This Row],[m/ž]],L$10:L107,Tabulka4[[#This Row],[kategorie]]))</f>
        <v>-</v>
      </c>
      <c r="N107" s="54" t="str">
        <f>IF(AND(ISBLANK(H107),ISBLANK(I107),ISBLANK(J107)),"-",IF(K107&gt;=MAX(K$10:K107),"ok","chyba!!!"))</f>
        <v>-</v>
      </c>
    </row>
    <row r="108" spans="2:14" x14ac:dyDescent="0.2">
      <c r="B108" s="41">
        <v>99</v>
      </c>
      <c r="C108" s="42"/>
      <c r="D108" s="20" t="str">
        <f>IF(ISBLANK(Tabulka4[[#This Row],[start. č.]]),"-",IF(ISERROR(VLOOKUP(Tabulka4[[#This Row],[start. č.]],'3. REGISTRACE'!B:F,2,0)),"start. č. nebylo registrováno!",VLOOKUP(Tabulka4[[#This Row],[start. č.]],'3. REGISTRACE'!B:F,2,0)))</f>
        <v>-</v>
      </c>
      <c r="E108" s="17" t="str">
        <f>IF(ISBLANK(Tabulka4[[#This Row],[start. č.]]),"-",IF(ISERROR(VLOOKUP(Tabulka4[[#This Row],[start. č.]],'3. REGISTRACE'!B:F,3,0)),"-",VLOOKUP(Tabulka4[[#This Row],[start. č.]],'3. REGISTRACE'!B:F,3,0)))</f>
        <v>-</v>
      </c>
      <c r="F108" s="43" t="str">
        <f>IF(ISBLANK(Tabulka4[[#This Row],[start. č.]]),"-",IF(Tabulka4[[#This Row],[příjmení a jméno]]="start. č. nebylo registrováno!","-",IF(VLOOKUP(Tabulka4[[#This Row],[start. č.]],'3. REGISTRACE'!B:F,4,0)=0,"-",VLOOKUP(Tabulka4[[#This Row],[start. č.]],'3. REGISTRACE'!B:F,4,0))))</f>
        <v>-</v>
      </c>
      <c r="G108" s="17" t="str">
        <f>IF(ISBLANK(Tabulka4[[#This Row],[start. č.]]),"-",IF(Tabulka4[[#This Row],[příjmení a jméno]]="start. č. nebylo registrováno!","-",IF(VLOOKUP(Tabulka4[[#This Row],[start. č.]],'3. REGISTRACE'!B:F,5,0)=0,"-",VLOOKUP(Tabulka4[[#This Row],[start. č.]],'3. REGISTRACE'!B:F,5,0))))</f>
        <v>-</v>
      </c>
      <c r="H108" s="49"/>
      <c r="I108" s="45"/>
      <c r="J108" s="50"/>
      <c r="K108" s="39">
        <f>TIME(Tabulka4[[#This Row],[hod]],Tabulka4[[#This Row],[min]],Tabulka4[[#This Row],[sek]])</f>
        <v>0</v>
      </c>
      <c r="L108" s="17" t="str">
        <f>IF(ISBLANK(Tabulka4[[#This Row],[start. č.]]),"-",IF(Tabulka4[[#This Row],[příjmení a jméno]]="start. č. nebylo registrováno!","-",IF(VLOOKUP(Tabulka4[[#This Row],[start. č.]],'3. REGISTRACE'!B:G,6,0)=0,"-",VLOOKUP(Tabulka4[[#This Row],[start. č.]],'3. REGISTRACE'!B:G,6,0))))</f>
        <v>-</v>
      </c>
      <c r="M108" s="41" t="str">
        <f>IF(Tabulka4[[#This Row],[kategorie]]="-","-",COUNTIFS(G$10:G108,Tabulka4[[#This Row],[m/ž]],L$10:L108,Tabulka4[[#This Row],[kategorie]]))</f>
        <v>-</v>
      </c>
      <c r="N108" s="54" t="str">
        <f>IF(AND(ISBLANK(H108),ISBLANK(I108),ISBLANK(J108)),"-",IF(K108&gt;=MAX(K$10:K108),"ok","chyba!!!"))</f>
        <v>-</v>
      </c>
    </row>
    <row r="109" spans="2:14" x14ac:dyDescent="0.2">
      <c r="B109" s="41">
        <v>100</v>
      </c>
      <c r="C109" s="42"/>
      <c r="D109" s="20" t="str">
        <f>IF(ISBLANK(Tabulka4[[#This Row],[start. č.]]),"-",IF(ISERROR(VLOOKUP(Tabulka4[[#This Row],[start. č.]],'3. REGISTRACE'!B:F,2,0)),"start. č. nebylo registrováno!",VLOOKUP(Tabulka4[[#This Row],[start. č.]],'3. REGISTRACE'!B:F,2,0)))</f>
        <v>-</v>
      </c>
      <c r="E109" s="17" t="str">
        <f>IF(ISBLANK(Tabulka4[[#This Row],[start. č.]]),"-",IF(ISERROR(VLOOKUP(Tabulka4[[#This Row],[start. č.]],'3. REGISTRACE'!B:F,3,0)),"-",VLOOKUP(Tabulka4[[#This Row],[start. č.]],'3. REGISTRACE'!B:F,3,0)))</f>
        <v>-</v>
      </c>
      <c r="F109" s="43" t="str">
        <f>IF(ISBLANK(Tabulka4[[#This Row],[start. č.]]),"-",IF(Tabulka4[[#This Row],[příjmení a jméno]]="start. č. nebylo registrováno!","-",IF(VLOOKUP(Tabulka4[[#This Row],[start. č.]],'3. REGISTRACE'!B:F,4,0)=0,"-",VLOOKUP(Tabulka4[[#This Row],[start. č.]],'3. REGISTRACE'!B:F,4,0))))</f>
        <v>-</v>
      </c>
      <c r="G109" s="17" t="str">
        <f>IF(ISBLANK(Tabulka4[[#This Row],[start. č.]]),"-",IF(Tabulka4[[#This Row],[příjmení a jméno]]="start. č. nebylo registrováno!","-",IF(VLOOKUP(Tabulka4[[#This Row],[start. č.]],'3. REGISTRACE'!B:F,5,0)=0,"-",VLOOKUP(Tabulka4[[#This Row],[start. č.]],'3. REGISTRACE'!B:F,5,0))))</f>
        <v>-</v>
      </c>
      <c r="H109" s="49"/>
      <c r="I109" s="45"/>
      <c r="J109" s="50"/>
      <c r="K109" s="39">
        <f>TIME(Tabulka4[[#This Row],[hod]],Tabulka4[[#This Row],[min]],Tabulka4[[#This Row],[sek]])</f>
        <v>0</v>
      </c>
      <c r="L109" s="17" t="str">
        <f>IF(ISBLANK(Tabulka4[[#This Row],[start. č.]]),"-",IF(Tabulka4[[#This Row],[příjmení a jméno]]="start. č. nebylo registrováno!","-",IF(VLOOKUP(Tabulka4[[#This Row],[start. č.]],'3. REGISTRACE'!B:G,6,0)=0,"-",VLOOKUP(Tabulka4[[#This Row],[start. č.]],'3. REGISTRACE'!B:G,6,0))))</f>
        <v>-</v>
      </c>
      <c r="M109" s="41" t="str">
        <f>IF(Tabulka4[[#This Row],[kategorie]]="-","-",COUNTIFS(G$10:G109,Tabulka4[[#This Row],[m/ž]],L$10:L109,Tabulka4[[#This Row],[kategorie]]))</f>
        <v>-</v>
      </c>
      <c r="N109" s="54" t="str">
        <f>IF(AND(ISBLANK(H109),ISBLANK(I109),ISBLANK(J109)),"-",IF(K109&gt;=MAX(K$10:K109),"ok","chyba!!!"))</f>
        <v>-</v>
      </c>
    </row>
    <row r="110" spans="2:14" x14ac:dyDescent="0.2">
      <c r="B110" s="41">
        <v>101</v>
      </c>
      <c r="C110" s="42"/>
      <c r="D110" s="20" t="str">
        <f>IF(ISBLANK(Tabulka4[[#This Row],[start. č.]]),"-",IF(ISERROR(VLOOKUP(Tabulka4[[#This Row],[start. č.]],'3. REGISTRACE'!B:F,2,0)),"start. č. nebylo registrováno!",VLOOKUP(Tabulka4[[#This Row],[start. č.]],'3. REGISTRACE'!B:F,2,0)))</f>
        <v>-</v>
      </c>
      <c r="E110" s="17" t="str">
        <f>IF(ISBLANK(Tabulka4[[#This Row],[start. č.]]),"-",IF(ISERROR(VLOOKUP(Tabulka4[[#This Row],[start. č.]],'3. REGISTRACE'!B:F,3,0)),"-",VLOOKUP(Tabulka4[[#This Row],[start. č.]],'3. REGISTRACE'!B:F,3,0)))</f>
        <v>-</v>
      </c>
      <c r="F110" s="43" t="str">
        <f>IF(ISBLANK(Tabulka4[[#This Row],[start. č.]]),"-",IF(Tabulka4[[#This Row],[příjmení a jméno]]="start. č. nebylo registrováno!","-",IF(VLOOKUP(Tabulka4[[#This Row],[start. č.]],'3. REGISTRACE'!B:F,4,0)=0,"-",VLOOKUP(Tabulka4[[#This Row],[start. č.]],'3. REGISTRACE'!B:F,4,0))))</f>
        <v>-</v>
      </c>
      <c r="G110" s="17" t="str">
        <f>IF(ISBLANK(Tabulka4[[#This Row],[start. č.]]),"-",IF(Tabulka4[[#This Row],[příjmení a jméno]]="start. č. nebylo registrováno!","-",IF(VLOOKUP(Tabulka4[[#This Row],[start. č.]],'3. REGISTRACE'!B:F,5,0)=0,"-",VLOOKUP(Tabulka4[[#This Row],[start. č.]],'3. REGISTRACE'!B:F,5,0))))</f>
        <v>-</v>
      </c>
      <c r="H110" s="49"/>
      <c r="I110" s="45"/>
      <c r="J110" s="50"/>
      <c r="K110" s="39">
        <f>TIME(Tabulka4[[#This Row],[hod]],Tabulka4[[#This Row],[min]],Tabulka4[[#This Row],[sek]])</f>
        <v>0</v>
      </c>
      <c r="L110" s="17" t="str">
        <f>IF(ISBLANK(Tabulka4[[#This Row],[start. č.]]),"-",IF(Tabulka4[[#This Row],[příjmení a jméno]]="start. č. nebylo registrováno!","-",IF(VLOOKUP(Tabulka4[[#This Row],[start. č.]],'3. REGISTRACE'!B:G,6,0)=0,"-",VLOOKUP(Tabulka4[[#This Row],[start. č.]],'3. REGISTRACE'!B:G,6,0))))</f>
        <v>-</v>
      </c>
      <c r="M110" s="41" t="str">
        <f>IF(Tabulka4[[#This Row],[kategorie]]="-","-",COUNTIFS(G$10:G110,Tabulka4[[#This Row],[m/ž]],L$10:L110,Tabulka4[[#This Row],[kategorie]]))</f>
        <v>-</v>
      </c>
      <c r="N110" s="54" t="str">
        <f>IF(AND(ISBLANK(H110),ISBLANK(I110),ISBLANK(J110)),"-",IF(K110&gt;=MAX(K$10:K110),"ok","chyba!!!"))</f>
        <v>-</v>
      </c>
    </row>
    <row r="111" spans="2:14" x14ac:dyDescent="0.2">
      <c r="B111" s="41">
        <v>102</v>
      </c>
      <c r="C111" s="42"/>
      <c r="D111" s="20" t="str">
        <f>IF(ISBLANK(Tabulka4[[#This Row],[start. č.]]),"-",IF(ISERROR(VLOOKUP(Tabulka4[[#This Row],[start. č.]],'3. REGISTRACE'!B:F,2,0)),"start. č. nebylo registrováno!",VLOOKUP(Tabulka4[[#This Row],[start. č.]],'3. REGISTRACE'!B:F,2,0)))</f>
        <v>-</v>
      </c>
      <c r="E111" s="17" t="str">
        <f>IF(ISBLANK(Tabulka4[[#This Row],[start. č.]]),"-",IF(ISERROR(VLOOKUP(Tabulka4[[#This Row],[start. č.]],'3. REGISTRACE'!B:F,3,0)),"-",VLOOKUP(Tabulka4[[#This Row],[start. č.]],'3. REGISTRACE'!B:F,3,0)))</f>
        <v>-</v>
      </c>
      <c r="F111" s="43" t="str">
        <f>IF(ISBLANK(Tabulka4[[#This Row],[start. č.]]),"-",IF(Tabulka4[[#This Row],[příjmení a jméno]]="start. č. nebylo registrováno!","-",IF(VLOOKUP(Tabulka4[[#This Row],[start. č.]],'3. REGISTRACE'!B:F,4,0)=0,"-",VLOOKUP(Tabulka4[[#This Row],[start. č.]],'3. REGISTRACE'!B:F,4,0))))</f>
        <v>-</v>
      </c>
      <c r="G111" s="17" t="str">
        <f>IF(ISBLANK(Tabulka4[[#This Row],[start. č.]]),"-",IF(Tabulka4[[#This Row],[příjmení a jméno]]="start. č. nebylo registrováno!","-",IF(VLOOKUP(Tabulka4[[#This Row],[start. č.]],'3. REGISTRACE'!B:F,5,0)=0,"-",VLOOKUP(Tabulka4[[#This Row],[start. č.]],'3. REGISTRACE'!B:F,5,0))))</f>
        <v>-</v>
      </c>
      <c r="H111" s="49"/>
      <c r="I111" s="45"/>
      <c r="J111" s="50"/>
      <c r="K111" s="39">
        <f>TIME(Tabulka4[[#This Row],[hod]],Tabulka4[[#This Row],[min]],Tabulka4[[#This Row],[sek]])</f>
        <v>0</v>
      </c>
      <c r="L111" s="17" t="str">
        <f>IF(ISBLANK(Tabulka4[[#This Row],[start. č.]]),"-",IF(Tabulka4[[#This Row],[příjmení a jméno]]="start. č. nebylo registrováno!","-",IF(VLOOKUP(Tabulka4[[#This Row],[start. č.]],'3. REGISTRACE'!B:G,6,0)=0,"-",VLOOKUP(Tabulka4[[#This Row],[start. č.]],'3. REGISTRACE'!B:G,6,0))))</f>
        <v>-</v>
      </c>
      <c r="M111" s="41" t="str">
        <f>IF(Tabulka4[[#This Row],[kategorie]]="-","-",COUNTIFS(G$10:G111,Tabulka4[[#This Row],[m/ž]],L$10:L111,Tabulka4[[#This Row],[kategorie]]))</f>
        <v>-</v>
      </c>
      <c r="N111" s="54" t="str">
        <f>IF(AND(ISBLANK(H111),ISBLANK(I111),ISBLANK(J111)),"-",IF(K111&gt;=MAX(K$10:K111),"ok","chyba!!!"))</f>
        <v>-</v>
      </c>
    </row>
    <row r="112" spans="2:14" x14ac:dyDescent="0.2">
      <c r="B112" s="41">
        <v>103</v>
      </c>
      <c r="C112" s="42"/>
      <c r="D112" s="20" t="str">
        <f>IF(ISBLANK(Tabulka4[[#This Row],[start. č.]]),"-",IF(ISERROR(VLOOKUP(Tabulka4[[#This Row],[start. č.]],'3. REGISTRACE'!B:F,2,0)),"start. č. nebylo registrováno!",VLOOKUP(Tabulka4[[#This Row],[start. č.]],'3. REGISTRACE'!B:F,2,0)))</f>
        <v>-</v>
      </c>
      <c r="E112" s="17" t="str">
        <f>IF(ISBLANK(Tabulka4[[#This Row],[start. č.]]),"-",IF(ISERROR(VLOOKUP(Tabulka4[[#This Row],[start. č.]],'3. REGISTRACE'!B:F,3,0)),"-",VLOOKUP(Tabulka4[[#This Row],[start. č.]],'3. REGISTRACE'!B:F,3,0)))</f>
        <v>-</v>
      </c>
      <c r="F112" s="43" t="str">
        <f>IF(ISBLANK(Tabulka4[[#This Row],[start. č.]]),"-",IF(Tabulka4[[#This Row],[příjmení a jméno]]="start. č. nebylo registrováno!","-",IF(VLOOKUP(Tabulka4[[#This Row],[start. č.]],'3. REGISTRACE'!B:F,4,0)=0,"-",VLOOKUP(Tabulka4[[#This Row],[start. č.]],'3. REGISTRACE'!B:F,4,0))))</f>
        <v>-</v>
      </c>
      <c r="G112" s="17" t="str">
        <f>IF(ISBLANK(Tabulka4[[#This Row],[start. č.]]),"-",IF(Tabulka4[[#This Row],[příjmení a jméno]]="start. č. nebylo registrováno!","-",IF(VLOOKUP(Tabulka4[[#This Row],[start. č.]],'3. REGISTRACE'!B:F,5,0)=0,"-",VLOOKUP(Tabulka4[[#This Row],[start. č.]],'3. REGISTRACE'!B:F,5,0))))</f>
        <v>-</v>
      </c>
      <c r="H112" s="49"/>
      <c r="I112" s="45"/>
      <c r="J112" s="50"/>
      <c r="K112" s="39">
        <f>TIME(Tabulka4[[#This Row],[hod]],Tabulka4[[#This Row],[min]],Tabulka4[[#This Row],[sek]])</f>
        <v>0</v>
      </c>
      <c r="L112" s="17" t="str">
        <f>IF(ISBLANK(Tabulka4[[#This Row],[start. č.]]),"-",IF(Tabulka4[[#This Row],[příjmení a jméno]]="start. č. nebylo registrováno!","-",IF(VLOOKUP(Tabulka4[[#This Row],[start. č.]],'3. REGISTRACE'!B:G,6,0)=0,"-",VLOOKUP(Tabulka4[[#This Row],[start. č.]],'3. REGISTRACE'!B:G,6,0))))</f>
        <v>-</v>
      </c>
      <c r="M112" s="41" t="str">
        <f>IF(Tabulka4[[#This Row],[kategorie]]="-","-",COUNTIFS(G$10:G112,Tabulka4[[#This Row],[m/ž]],L$10:L112,Tabulka4[[#This Row],[kategorie]]))</f>
        <v>-</v>
      </c>
      <c r="N112" s="54" t="str">
        <f>IF(AND(ISBLANK(H112),ISBLANK(I112),ISBLANK(J112)),"-",IF(K112&gt;=MAX(K$10:K112),"ok","chyba!!!"))</f>
        <v>-</v>
      </c>
    </row>
    <row r="113" spans="2:14" x14ac:dyDescent="0.2">
      <c r="B113" s="41">
        <v>104</v>
      </c>
      <c r="C113" s="42"/>
      <c r="D113" s="20" t="str">
        <f>IF(ISBLANK(Tabulka4[[#This Row],[start. č.]]),"-",IF(ISERROR(VLOOKUP(Tabulka4[[#This Row],[start. č.]],'3. REGISTRACE'!B:F,2,0)),"start. č. nebylo registrováno!",VLOOKUP(Tabulka4[[#This Row],[start. č.]],'3. REGISTRACE'!B:F,2,0)))</f>
        <v>-</v>
      </c>
      <c r="E113" s="17" t="str">
        <f>IF(ISBLANK(Tabulka4[[#This Row],[start. č.]]),"-",IF(ISERROR(VLOOKUP(Tabulka4[[#This Row],[start. č.]],'3. REGISTRACE'!B:F,3,0)),"-",VLOOKUP(Tabulka4[[#This Row],[start. č.]],'3. REGISTRACE'!B:F,3,0)))</f>
        <v>-</v>
      </c>
      <c r="F113" s="43" t="str">
        <f>IF(ISBLANK(Tabulka4[[#This Row],[start. č.]]),"-",IF(Tabulka4[[#This Row],[příjmení a jméno]]="start. č. nebylo registrováno!","-",IF(VLOOKUP(Tabulka4[[#This Row],[start. č.]],'3. REGISTRACE'!B:F,4,0)=0,"-",VLOOKUP(Tabulka4[[#This Row],[start. č.]],'3. REGISTRACE'!B:F,4,0))))</f>
        <v>-</v>
      </c>
      <c r="G113" s="17" t="str">
        <f>IF(ISBLANK(Tabulka4[[#This Row],[start. č.]]),"-",IF(Tabulka4[[#This Row],[příjmení a jméno]]="start. č. nebylo registrováno!","-",IF(VLOOKUP(Tabulka4[[#This Row],[start. č.]],'3. REGISTRACE'!B:F,5,0)=0,"-",VLOOKUP(Tabulka4[[#This Row],[start. č.]],'3. REGISTRACE'!B:F,5,0))))</f>
        <v>-</v>
      </c>
      <c r="H113" s="49"/>
      <c r="I113" s="45"/>
      <c r="J113" s="50"/>
      <c r="K113" s="39">
        <f>TIME(Tabulka4[[#This Row],[hod]],Tabulka4[[#This Row],[min]],Tabulka4[[#This Row],[sek]])</f>
        <v>0</v>
      </c>
      <c r="L113" s="17" t="str">
        <f>IF(ISBLANK(Tabulka4[[#This Row],[start. č.]]),"-",IF(Tabulka4[[#This Row],[příjmení a jméno]]="start. č. nebylo registrováno!","-",IF(VLOOKUP(Tabulka4[[#This Row],[start. č.]],'3. REGISTRACE'!B:G,6,0)=0,"-",VLOOKUP(Tabulka4[[#This Row],[start. č.]],'3. REGISTRACE'!B:G,6,0))))</f>
        <v>-</v>
      </c>
      <c r="M113" s="41" t="str">
        <f>IF(Tabulka4[[#This Row],[kategorie]]="-","-",COUNTIFS(G$10:G113,Tabulka4[[#This Row],[m/ž]],L$10:L113,Tabulka4[[#This Row],[kategorie]]))</f>
        <v>-</v>
      </c>
      <c r="N113" s="54" t="str">
        <f>IF(AND(ISBLANK(H113),ISBLANK(I113),ISBLANK(J113)),"-",IF(K113&gt;=MAX(K$10:K113),"ok","chyba!!!"))</f>
        <v>-</v>
      </c>
    </row>
    <row r="114" spans="2:14" x14ac:dyDescent="0.2">
      <c r="B114" s="41">
        <v>105</v>
      </c>
      <c r="C114" s="42"/>
      <c r="D114" s="20" t="str">
        <f>IF(ISBLANK(Tabulka4[[#This Row],[start. č.]]),"-",IF(ISERROR(VLOOKUP(Tabulka4[[#This Row],[start. č.]],'3. REGISTRACE'!B:F,2,0)),"start. č. nebylo registrováno!",VLOOKUP(Tabulka4[[#This Row],[start. č.]],'3. REGISTRACE'!B:F,2,0)))</f>
        <v>-</v>
      </c>
      <c r="E114" s="17" t="str">
        <f>IF(ISBLANK(Tabulka4[[#This Row],[start. č.]]),"-",IF(ISERROR(VLOOKUP(Tabulka4[[#This Row],[start. č.]],'3. REGISTRACE'!B:F,3,0)),"-",VLOOKUP(Tabulka4[[#This Row],[start. č.]],'3. REGISTRACE'!B:F,3,0)))</f>
        <v>-</v>
      </c>
      <c r="F114" s="43" t="str">
        <f>IF(ISBLANK(Tabulka4[[#This Row],[start. č.]]),"-",IF(Tabulka4[[#This Row],[příjmení a jméno]]="start. č. nebylo registrováno!","-",IF(VLOOKUP(Tabulka4[[#This Row],[start. č.]],'3. REGISTRACE'!B:F,4,0)=0,"-",VLOOKUP(Tabulka4[[#This Row],[start. č.]],'3. REGISTRACE'!B:F,4,0))))</f>
        <v>-</v>
      </c>
      <c r="G114" s="17" t="str">
        <f>IF(ISBLANK(Tabulka4[[#This Row],[start. č.]]),"-",IF(Tabulka4[[#This Row],[příjmení a jméno]]="start. č. nebylo registrováno!","-",IF(VLOOKUP(Tabulka4[[#This Row],[start. č.]],'3. REGISTRACE'!B:F,5,0)=0,"-",VLOOKUP(Tabulka4[[#This Row],[start. č.]],'3. REGISTRACE'!B:F,5,0))))</f>
        <v>-</v>
      </c>
      <c r="H114" s="49"/>
      <c r="I114" s="45"/>
      <c r="J114" s="50"/>
      <c r="K114" s="39">
        <f>TIME(Tabulka4[[#This Row],[hod]],Tabulka4[[#This Row],[min]],Tabulka4[[#This Row],[sek]])</f>
        <v>0</v>
      </c>
      <c r="L114" s="17" t="str">
        <f>IF(ISBLANK(Tabulka4[[#This Row],[start. č.]]),"-",IF(Tabulka4[[#This Row],[příjmení a jméno]]="start. č. nebylo registrováno!","-",IF(VLOOKUP(Tabulka4[[#This Row],[start. č.]],'3. REGISTRACE'!B:G,6,0)=0,"-",VLOOKUP(Tabulka4[[#This Row],[start. č.]],'3. REGISTRACE'!B:G,6,0))))</f>
        <v>-</v>
      </c>
      <c r="M114" s="41" t="str">
        <f>IF(Tabulka4[[#This Row],[kategorie]]="-","-",COUNTIFS(G$10:G114,Tabulka4[[#This Row],[m/ž]],L$10:L114,Tabulka4[[#This Row],[kategorie]]))</f>
        <v>-</v>
      </c>
      <c r="N114" s="54" t="str">
        <f>IF(AND(ISBLANK(H114),ISBLANK(I114),ISBLANK(J114)),"-",IF(K114&gt;=MAX(K$10:K114),"ok","chyba!!!"))</f>
        <v>-</v>
      </c>
    </row>
    <row r="115" spans="2:14" x14ac:dyDescent="0.2">
      <c r="B115" s="41">
        <v>106</v>
      </c>
      <c r="C115" s="42"/>
      <c r="D115" s="20" t="str">
        <f>IF(ISBLANK(Tabulka4[[#This Row],[start. č.]]),"-",IF(ISERROR(VLOOKUP(Tabulka4[[#This Row],[start. č.]],'3. REGISTRACE'!B:F,2,0)),"start. č. nebylo registrováno!",VLOOKUP(Tabulka4[[#This Row],[start. č.]],'3. REGISTRACE'!B:F,2,0)))</f>
        <v>-</v>
      </c>
      <c r="E115" s="17" t="str">
        <f>IF(ISBLANK(Tabulka4[[#This Row],[start. č.]]),"-",IF(ISERROR(VLOOKUP(Tabulka4[[#This Row],[start. č.]],'3. REGISTRACE'!B:F,3,0)),"-",VLOOKUP(Tabulka4[[#This Row],[start. č.]],'3. REGISTRACE'!B:F,3,0)))</f>
        <v>-</v>
      </c>
      <c r="F115" s="43" t="str">
        <f>IF(ISBLANK(Tabulka4[[#This Row],[start. č.]]),"-",IF(Tabulka4[[#This Row],[příjmení a jméno]]="start. č. nebylo registrováno!","-",IF(VLOOKUP(Tabulka4[[#This Row],[start. č.]],'3. REGISTRACE'!B:F,4,0)=0,"-",VLOOKUP(Tabulka4[[#This Row],[start. č.]],'3. REGISTRACE'!B:F,4,0))))</f>
        <v>-</v>
      </c>
      <c r="G115" s="17" t="str">
        <f>IF(ISBLANK(Tabulka4[[#This Row],[start. č.]]),"-",IF(Tabulka4[[#This Row],[příjmení a jméno]]="start. č. nebylo registrováno!","-",IF(VLOOKUP(Tabulka4[[#This Row],[start. č.]],'3. REGISTRACE'!B:F,5,0)=0,"-",VLOOKUP(Tabulka4[[#This Row],[start. č.]],'3. REGISTRACE'!B:F,5,0))))</f>
        <v>-</v>
      </c>
      <c r="H115" s="49"/>
      <c r="I115" s="45"/>
      <c r="J115" s="50"/>
      <c r="K115" s="39">
        <f>TIME(Tabulka4[[#This Row],[hod]],Tabulka4[[#This Row],[min]],Tabulka4[[#This Row],[sek]])</f>
        <v>0</v>
      </c>
      <c r="L115" s="17" t="str">
        <f>IF(ISBLANK(Tabulka4[[#This Row],[start. č.]]),"-",IF(Tabulka4[[#This Row],[příjmení a jméno]]="start. č. nebylo registrováno!","-",IF(VLOOKUP(Tabulka4[[#This Row],[start. č.]],'3. REGISTRACE'!B:G,6,0)=0,"-",VLOOKUP(Tabulka4[[#This Row],[start. č.]],'3. REGISTRACE'!B:G,6,0))))</f>
        <v>-</v>
      </c>
      <c r="M115" s="41" t="str">
        <f>IF(Tabulka4[[#This Row],[kategorie]]="-","-",COUNTIFS(G$10:G115,Tabulka4[[#This Row],[m/ž]],L$10:L115,Tabulka4[[#This Row],[kategorie]]))</f>
        <v>-</v>
      </c>
      <c r="N115" s="54" t="str">
        <f>IF(AND(ISBLANK(H115),ISBLANK(I115),ISBLANK(J115)),"-",IF(K115&gt;=MAX(K$10:K115),"ok","chyba!!!"))</f>
        <v>-</v>
      </c>
    </row>
    <row r="116" spans="2:14" x14ac:dyDescent="0.2">
      <c r="B116" s="41">
        <v>107</v>
      </c>
      <c r="C116" s="42"/>
      <c r="D116" s="20" t="str">
        <f>IF(ISBLANK(Tabulka4[[#This Row],[start. č.]]),"-",IF(ISERROR(VLOOKUP(Tabulka4[[#This Row],[start. č.]],'3. REGISTRACE'!B:F,2,0)),"start. č. nebylo registrováno!",VLOOKUP(Tabulka4[[#This Row],[start. č.]],'3. REGISTRACE'!B:F,2,0)))</f>
        <v>-</v>
      </c>
      <c r="E116" s="17" t="str">
        <f>IF(ISBLANK(Tabulka4[[#This Row],[start. č.]]),"-",IF(ISERROR(VLOOKUP(Tabulka4[[#This Row],[start. č.]],'3. REGISTRACE'!B:F,3,0)),"-",VLOOKUP(Tabulka4[[#This Row],[start. č.]],'3. REGISTRACE'!B:F,3,0)))</f>
        <v>-</v>
      </c>
      <c r="F116" s="43" t="str">
        <f>IF(ISBLANK(Tabulka4[[#This Row],[start. č.]]),"-",IF(Tabulka4[[#This Row],[příjmení a jméno]]="start. č. nebylo registrováno!","-",IF(VLOOKUP(Tabulka4[[#This Row],[start. č.]],'3. REGISTRACE'!B:F,4,0)=0,"-",VLOOKUP(Tabulka4[[#This Row],[start. č.]],'3. REGISTRACE'!B:F,4,0))))</f>
        <v>-</v>
      </c>
      <c r="G116" s="17" t="str">
        <f>IF(ISBLANK(Tabulka4[[#This Row],[start. č.]]),"-",IF(Tabulka4[[#This Row],[příjmení a jméno]]="start. č. nebylo registrováno!","-",IF(VLOOKUP(Tabulka4[[#This Row],[start. č.]],'3. REGISTRACE'!B:F,5,0)=0,"-",VLOOKUP(Tabulka4[[#This Row],[start. č.]],'3. REGISTRACE'!B:F,5,0))))</f>
        <v>-</v>
      </c>
      <c r="H116" s="49"/>
      <c r="I116" s="45"/>
      <c r="J116" s="50"/>
      <c r="K116" s="39">
        <f>TIME(Tabulka4[[#This Row],[hod]],Tabulka4[[#This Row],[min]],Tabulka4[[#This Row],[sek]])</f>
        <v>0</v>
      </c>
      <c r="L116" s="17" t="str">
        <f>IF(ISBLANK(Tabulka4[[#This Row],[start. č.]]),"-",IF(Tabulka4[[#This Row],[příjmení a jméno]]="start. č. nebylo registrováno!","-",IF(VLOOKUP(Tabulka4[[#This Row],[start. č.]],'3. REGISTRACE'!B:G,6,0)=0,"-",VLOOKUP(Tabulka4[[#This Row],[start. č.]],'3. REGISTRACE'!B:G,6,0))))</f>
        <v>-</v>
      </c>
      <c r="M116" s="41" t="str">
        <f>IF(Tabulka4[[#This Row],[kategorie]]="-","-",COUNTIFS(G$10:G116,Tabulka4[[#This Row],[m/ž]],L$10:L116,Tabulka4[[#This Row],[kategorie]]))</f>
        <v>-</v>
      </c>
      <c r="N116" s="54" t="str">
        <f>IF(AND(ISBLANK(H116),ISBLANK(I116),ISBLANK(J116)),"-",IF(K116&gt;=MAX(K$10:K116),"ok","chyba!!!"))</f>
        <v>-</v>
      </c>
    </row>
    <row r="117" spans="2:14" x14ac:dyDescent="0.2">
      <c r="B117" s="41">
        <v>108</v>
      </c>
      <c r="C117" s="42"/>
      <c r="D117" s="20" t="str">
        <f>IF(ISBLANK(Tabulka4[[#This Row],[start. č.]]),"-",IF(ISERROR(VLOOKUP(Tabulka4[[#This Row],[start. č.]],'3. REGISTRACE'!B:F,2,0)),"start. č. nebylo registrováno!",VLOOKUP(Tabulka4[[#This Row],[start. č.]],'3. REGISTRACE'!B:F,2,0)))</f>
        <v>-</v>
      </c>
      <c r="E117" s="17" t="str">
        <f>IF(ISBLANK(Tabulka4[[#This Row],[start. č.]]),"-",IF(ISERROR(VLOOKUP(Tabulka4[[#This Row],[start. č.]],'3. REGISTRACE'!B:F,3,0)),"-",VLOOKUP(Tabulka4[[#This Row],[start. č.]],'3. REGISTRACE'!B:F,3,0)))</f>
        <v>-</v>
      </c>
      <c r="F117" s="43" t="str">
        <f>IF(ISBLANK(Tabulka4[[#This Row],[start. č.]]),"-",IF(Tabulka4[[#This Row],[příjmení a jméno]]="start. č. nebylo registrováno!","-",IF(VLOOKUP(Tabulka4[[#This Row],[start. č.]],'3. REGISTRACE'!B:F,4,0)=0,"-",VLOOKUP(Tabulka4[[#This Row],[start. č.]],'3. REGISTRACE'!B:F,4,0))))</f>
        <v>-</v>
      </c>
      <c r="G117" s="17" t="str">
        <f>IF(ISBLANK(Tabulka4[[#This Row],[start. č.]]),"-",IF(Tabulka4[[#This Row],[příjmení a jméno]]="start. č. nebylo registrováno!","-",IF(VLOOKUP(Tabulka4[[#This Row],[start. č.]],'3. REGISTRACE'!B:F,5,0)=0,"-",VLOOKUP(Tabulka4[[#This Row],[start. č.]],'3. REGISTRACE'!B:F,5,0))))</f>
        <v>-</v>
      </c>
      <c r="H117" s="49"/>
      <c r="I117" s="45"/>
      <c r="J117" s="50"/>
      <c r="K117" s="39">
        <f>TIME(Tabulka4[[#This Row],[hod]],Tabulka4[[#This Row],[min]],Tabulka4[[#This Row],[sek]])</f>
        <v>0</v>
      </c>
      <c r="L117" s="17" t="str">
        <f>IF(ISBLANK(Tabulka4[[#This Row],[start. č.]]),"-",IF(Tabulka4[[#This Row],[příjmení a jméno]]="start. č. nebylo registrováno!","-",IF(VLOOKUP(Tabulka4[[#This Row],[start. č.]],'3. REGISTRACE'!B:G,6,0)=0,"-",VLOOKUP(Tabulka4[[#This Row],[start. č.]],'3. REGISTRACE'!B:G,6,0))))</f>
        <v>-</v>
      </c>
      <c r="M117" s="41" t="str">
        <f>IF(Tabulka4[[#This Row],[kategorie]]="-","-",COUNTIFS(G$10:G117,Tabulka4[[#This Row],[m/ž]],L$10:L117,Tabulka4[[#This Row],[kategorie]]))</f>
        <v>-</v>
      </c>
      <c r="N117" s="54" t="str">
        <f>IF(AND(ISBLANK(H117),ISBLANK(I117),ISBLANK(J117)),"-",IF(K117&gt;=MAX(K$10:K117),"ok","chyba!!!"))</f>
        <v>-</v>
      </c>
    </row>
    <row r="118" spans="2:14" x14ac:dyDescent="0.2">
      <c r="B118" s="41">
        <v>109</v>
      </c>
      <c r="C118" s="42"/>
      <c r="D118" s="20" t="str">
        <f>IF(ISBLANK(Tabulka4[[#This Row],[start. č.]]),"-",IF(ISERROR(VLOOKUP(Tabulka4[[#This Row],[start. č.]],'3. REGISTRACE'!B:F,2,0)),"start. č. nebylo registrováno!",VLOOKUP(Tabulka4[[#This Row],[start. č.]],'3. REGISTRACE'!B:F,2,0)))</f>
        <v>-</v>
      </c>
      <c r="E118" s="17" t="str">
        <f>IF(ISBLANK(Tabulka4[[#This Row],[start. č.]]),"-",IF(ISERROR(VLOOKUP(Tabulka4[[#This Row],[start. č.]],'3. REGISTRACE'!B:F,3,0)),"-",VLOOKUP(Tabulka4[[#This Row],[start. č.]],'3. REGISTRACE'!B:F,3,0)))</f>
        <v>-</v>
      </c>
      <c r="F118" s="43" t="str">
        <f>IF(ISBLANK(Tabulka4[[#This Row],[start. č.]]),"-",IF(Tabulka4[[#This Row],[příjmení a jméno]]="start. č. nebylo registrováno!","-",IF(VLOOKUP(Tabulka4[[#This Row],[start. č.]],'3. REGISTRACE'!B:F,4,0)=0,"-",VLOOKUP(Tabulka4[[#This Row],[start. č.]],'3. REGISTRACE'!B:F,4,0))))</f>
        <v>-</v>
      </c>
      <c r="G118" s="17" t="str">
        <f>IF(ISBLANK(Tabulka4[[#This Row],[start. č.]]),"-",IF(Tabulka4[[#This Row],[příjmení a jméno]]="start. č. nebylo registrováno!","-",IF(VLOOKUP(Tabulka4[[#This Row],[start. č.]],'3. REGISTRACE'!B:F,5,0)=0,"-",VLOOKUP(Tabulka4[[#This Row],[start. č.]],'3. REGISTRACE'!B:F,5,0))))</f>
        <v>-</v>
      </c>
      <c r="H118" s="49"/>
      <c r="I118" s="45"/>
      <c r="J118" s="50"/>
      <c r="K118" s="39">
        <f>TIME(Tabulka4[[#This Row],[hod]],Tabulka4[[#This Row],[min]],Tabulka4[[#This Row],[sek]])</f>
        <v>0</v>
      </c>
      <c r="L118" s="17" t="str">
        <f>IF(ISBLANK(Tabulka4[[#This Row],[start. č.]]),"-",IF(Tabulka4[[#This Row],[příjmení a jméno]]="start. č. nebylo registrováno!","-",IF(VLOOKUP(Tabulka4[[#This Row],[start. č.]],'3. REGISTRACE'!B:G,6,0)=0,"-",VLOOKUP(Tabulka4[[#This Row],[start. č.]],'3. REGISTRACE'!B:G,6,0))))</f>
        <v>-</v>
      </c>
      <c r="M118" s="41" t="str">
        <f>IF(Tabulka4[[#This Row],[kategorie]]="-","-",COUNTIFS(G$10:G118,Tabulka4[[#This Row],[m/ž]],L$10:L118,Tabulka4[[#This Row],[kategorie]]))</f>
        <v>-</v>
      </c>
      <c r="N118" s="54" t="str">
        <f>IF(AND(ISBLANK(H118),ISBLANK(I118),ISBLANK(J118)),"-",IF(K118&gt;=MAX(K$10:K118),"ok","chyba!!!"))</f>
        <v>-</v>
      </c>
    </row>
    <row r="119" spans="2:14" x14ac:dyDescent="0.2">
      <c r="B119" s="41">
        <v>110</v>
      </c>
      <c r="C119" s="42"/>
      <c r="D119" s="20" t="str">
        <f>IF(ISBLANK(Tabulka4[[#This Row],[start. č.]]),"-",IF(ISERROR(VLOOKUP(Tabulka4[[#This Row],[start. č.]],'3. REGISTRACE'!B:F,2,0)),"start. č. nebylo registrováno!",VLOOKUP(Tabulka4[[#This Row],[start. č.]],'3. REGISTRACE'!B:F,2,0)))</f>
        <v>-</v>
      </c>
      <c r="E119" s="17" t="str">
        <f>IF(ISBLANK(Tabulka4[[#This Row],[start. č.]]),"-",IF(ISERROR(VLOOKUP(Tabulka4[[#This Row],[start. č.]],'3. REGISTRACE'!B:F,3,0)),"-",VLOOKUP(Tabulka4[[#This Row],[start. č.]],'3. REGISTRACE'!B:F,3,0)))</f>
        <v>-</v>
      </c>
      <c r="F119" s="43" t="str">
        <f>IF(ISBLANK(Tabulka4[[#This Row],[start. č.]]),"-",IF(Tabulka4[[#This Row],[příjmení a jméno]]="start. č. nebylo registrováno!","-",IF(VLOOKUP(Tabulka4[[#This Row],[start. č.]],'3. REGISTRACE'!B:F,4,0)=0,"-",VLOOKUP(Tabulka4[[#This Row],[start. č.]],'3. REGISTRACE'!B:F,4,0))))</f>
        <v>-</v>
      </c>
      <c r="G119" s="17" t="str">
        <f>IF(ISBLANK(Tabulka4[[#This Row],[start. č.]]),"-",IF(Tabulka4[[#This Row],[příjmení a jméno]]="start. č. nebylo registrováno!","-",IF(VLOOKUP(Tabulka4[[#This Row],[start. č.]],'3. REGISTRACE'!B:F,5,0)=0,"-",VLOOKUP(Tabulka4[[#This Row],[start. č.]],'3. REGISTRACE'!B:F,5,0))))</f>
        <v>-</v>
      </c>
      <c r="H119" s="49"/>
      <c r="I119" s="45"/>
      <c r="J119" s="50"/>
      <c r="K119" s="39">
        <f>TIME(Tabulka4[[#This Row],[hod]],Tabulka4[[#This Row],[min]],Tabulka4[[#This Row],[sek]])</f>
        <v>0</v>
      </c>
      <c r="L119" s="17" t="str">
        <f>IF(ISBLANK(Tabulka4[[#This Row],[start. č.]]),"-",IF(Tabulka4[[#This Row],[příjmení a jméno]]="start. č. nebylo registrováno!","-",IF(VLOOKUP(Tabulka4[[#This Row],[start. č.]],'3. REGISTRACE'!B:G,6,0)=0,"-",VLOOKUP(Tabulka4[[#This Row],[start. č.]],'3. REGISTRACE'!B:G,6,0))))</f>
        <v>-</v>
      </c>
      <c r="M119" s="41" t="str">
        <f>IF(Tabulka4[[#This Row],[kategorie]]="-","-",COUNTIFS(G$10:G119,Tabulka4[[#This Row],[m/ž]],L$10:L119,Tabulka4[[#This Row],[kategorie]]))</f>
        <v>-</v>
      </c>
      <c r="N119" s="54" t="str">
        <f>IF(AND(ISBLANK(H119),ISBLANK(I119),ISBLANK(J119)),"-",IF(K119&gt;=MAX(K$10:K119),"ok","chyba!!!"))</f>
        <v>-</v>
      </c>
    </row>
    <row r="120" spans="2:14" x14ac:dyDescent="0.2">
      <c r="B120" s="41">
        <v>111</v>
      </c>
      <c r="C120" s="42"/>
      <c r="D120" s="20" t="str">
        <f>IF(ISBLANK(Tabulka4[[#This Row],[start. č.]]),"-",IF(ISERROR(VLOOKUP(Tabulka4[[#This Row],[start. č.]],'3. REGISTRACE'!B:F,2,0)),"start. č. nebylo registrováno!",VLOOKUP(Tabulka4[[#This Row],[start. č.]],'3. REGISTRACE'!B:F,2,0)))</f>
        <v>-</v>
      </c>
      <c r="E120" s="17" t="str">
        <f>IF(ISBLANK(Tabulka4[[#This Row],[start. č.]]),"-",IF(ISERROR(VLOOKUP(Tabulka4[[#This Row],[start. č.]],'3. REGISTRACE'!B:F,3,0)),"-",VLOOKUP(Tabulka4[[#This Row],[start. č.]],'3. REGISTRACE'!B:F,3,0)))</f>
        <v>-</v>
      </c>
      <c r="F120" s="43" t="str">
        <f>IF(ISBLANK(Tabulka4[[#This Row],[start. č.]]),"-",IF(Tabulka4[[#This Row],[příjmení a jméno]]="start. č. nebylo registrováno!","-",IF(VLOOKUP(Tabulka4[[#This Row],[start. č.]],'3. REGISTRACE'!B:F,4,0)=0,"-",VLOOKUP(Tabulka4[[#This Row],[start. č.]],'3. REGISTRACE'!B:F,4,0))))</f>
        <v>-</v>
      </c>
      <c r="G120" s="17" t="str">
        <f>IF(ISBLANK(Tabulka4[[#This Row],[start. č.]]),"-",IF(Tabulka4[[#This Row],[příjmení a jméno]]="start. č. nebylo registrováno!","-",IF(VLOOKUP(Tabulka4[[#This Row],[start. č.]],'3. REGISTRACE'!B:F,5,0)=0,"-",VLOOKUP(Tabulka4[[#This Row],[start. č.]],'3. REGISTRACE'!B:F,5,0))))</f>
        <v>-</v>
      </c>
      <c r="H120" s="49"/>
      <c r="I120" s="45"/>
      <c r="J120" s="50"/>
      <c r="K120" s="39">
        <f>TIME(Tabulka4[[#This Row],[hod]],Tabulka4[[#This Row],[min]],Tabulka4[[#This Row],[sek]])</f>
        <v>0</v>
      </c>
      <c r="L120" s="17" t="str">
        <f>IF(ISBLANK(Tabulka4[[#This Row],[start. č.]]),"-",IF(Tabulka4[[#This Row],[příjmení a jméno]]="start. č. nebylo registrováno!","-",IF(VLOOKUP(Tabulka4[[#This Row],[start. č.]],'3. REGISTRACE'!B:G,6,0)=0,"-",VLOOKUP(Tabulka4[[#This Row],[start. č.]],'3. REGISTRACE'!B:G,6,0))))</f>
        <v>-</v>
      </c>
      <c r="M120" s="41" t="str">
        <f>IF(Tabulka4[[#This Row],[kategorie]]="-","-",COUNTIFS(G$10:G120,Tabulka4[[#This Row],[m/ž]],L$10:L120,Tabulka4[[#This Row],[kategorie]]))</f>
        <v>-</v>
      </c>
      <c r="N120" s="54" t="str">
        <f>IF(AND(ISBLANK(H120),ISBLANK(I120),ISBLANK(J120)),"-",IF(K120&gt;=MAX(K$10:K120),"ok","chyba!!!"))</f>
        <v>-</v>
      </c>
    </row>
    <row r="121" spans="2:14" x14ac:dyDescent="0.2">
      <c r="B121" s="41">
        <v>112</v>
      </c>
      <c r="C121" s="42"/>
      <c r="D121" s="20" t="str">
        <f>IF(ISBLANK(Tabulka4[[#This Row],[start. č.]]),"-",IF(ISERROR(VLOOKUP(Tabulka4[[#This Row],[start. č.]],'3. REGISTRACE'!B:F,2,0)),"start. č. nebylo registrováno!",VLOOKUP(Tabulka4[[#This Row],[start. č.]],'3. REGISTRACE'!B:F,2,0)))</f>
        <v>-</v>
      </c>
      <c r="E121" s="17" t="str">
        <f>IF(ISBLANK(Tabulka4[[#This Row],[start. č.]]),"-",IF(ISERROR(VLOOKUP(Tabulka4[[#This Row],[start. č.]],'3. REGISTRACE'!B:F,3,0)),"-",VLOOKUP(Tabulka4[[#This Row],[start. č.]],'3. REGISTRACE'!B:F,3,0)))</f>
        <v>-</v>
      </c>
      <c r="F121" s="43" t="str">
        <f>IF(ISBLANK(Tabulka4[[#This Row],[start. č.]]),"-",IF(Tabulka4[[#This Row],[příjmení a jméno]]="start. č. nebylo registrováno!","-",IF(VLOOKUP(Tabulka4[[#This Row],[start. č.]],'3. REGISTRACE'!B:F,4,0)=0,"-",VLOOKUP(Tabulka4[[#This Row],[start. č.]],'3. REGISTRACE'!B:F,4,0))))</f>
        <v>-</v>
      </c>
      <c r="G121" s="17" t="str">
        <f>IF(ISBLANK(Tabulka4[[#This Row],[start. č.]]),"-",IF(Tabulka4[[#This Row],[příjmení a jméno]]="start. č. nebylo registrováno!","-",IF(VLOOKUP(Tabulka4[[#This Row],[start. č.]],'3. REGISTRACE'!B:F,5,0)=0,"-",VLOOKUP(Tabulka4[[#This Row],[start. č.]],'3. REGISTRACE'!B:F,5,0))))</f>
        <v>-</v>
      </c>
      <c r="H121" s="49"/>
      <c r="I121" s="45"/>
      <c r="J121" s="50"/>
      <c r="K121" s="39">
        <f>TIME(Tabulka4[[#This Row],[hod]],Tabulka4[[#This Row],[min]],Tabulka4[[#This Row],[sek]])</f>
        <v>0</v>
      </c>
      <c r="L121" s="17" t="str">
        <f>IF(ISBLANK(Tabulka4[[#This Row],[start. č.]]),"-",IF(Tabulka4[[#This Row],[příjmení a jméno]]="start. č. nebylo registrováno!","-",IF(VLOOKUP(Tabulka4[[#This Row],[start. č.]],'3. REGISTRACE'!B:G,6,0)=0,"-",VLOOKUP(Tabulka4[[#This Row],[start. č.]],'3. REGISTRACE'!B:G,6,0))))</f>
        <v>-</v>
      </c>
      <c r="M121" s="41" t="str">
        <f>IF(Tabulka4[[#This Row],[kategorie]]="-","-",COUNTIFS(G$10:G121,Tabulka4[[#This Row],[m/ž]],L$10:L121,Tabulka4[[#This Row],[kategorie]]))</f>
        <v>-</v>
      </c>
      <c r="N121" s="54" t="str">
        <f>IF(AND(ISBLANK(H121),ISBLANK(I121),ISBLANK(J121)),"-",IF(K121&gt;=MAX(K$10:K121),"ok","chyba!!!"))</f>
        <v>-</v>
      </c>
    </row>
    <row r="122" spans="2:14" x14ac:dyDescent="0.2">
      <c r="B122" s="41">
        <v>113</v>
      </c>
      <c r="C122" s="42"/>
      <c r="D122" s="20" t="str">
        <f>IF(ISBLANK(Tabulka4[[#This Row],[start. č.]]),"-",IF(ISERROR(VLOOKUP(Tabulka4[[#This Row],[start. č.]],'3. REGISTRACE'!B:F,2,0)),"start. č. nebylo registrováno!",VLOOKUP(Tabulka4[[#This Row],[start. č.]],'3. REGISTRACE'!B:F,2,0)))</f>
        <v>-</v>
      </c>
      <c r="E122" s="17" t="str">
        <f>IF(ISBLANK(Tabulka4[[#This Row],[start. č.]]),"-",IF(ISERROR(VLOOKUP(Tabulka4[[#This Row],[start. č.]],'3. REGISTRACE'!B:F,3,0)),"-",VLOOKUP(Tabulka4[[#This Row],[start. č.]],'3. REGISTRACE'!B:F,3,0)))</f>
        <v>-</v>
      </c>
      <c r="F122" s="43" t="str">
        <f>IF(ISBLANK(Tabulka4[[#This Row],[start. č.]]),"-",IF(Tabulka4[[#This Row],[příjmení a jméno]]="start. č. nebylo registrováno!","-",IF(VLOOKUP(Tabulka4[[#This Row],[start. č.]],'3. REGISTRACE'!B:F,4,0)=0,"-",VLOOKUP(Tabulka4[[#This Row],[start. č.]],'3. REGISTRACE'!B:F,4,0))))</f>
        <v>-</v>
      </c>
      <c r="G122" s="17" t="str">
        <f>IF(ISBLANK(Tabulka4[[#This Row],[start. č.]]),"-",IF(Tabulka4[[#This Row],[příjmení a jméno]]="start. č. nebylo registrováno!","-",IF(VLOOKUP(Tabulka4[[#This Row],[start. č.]],'3. REGISTRACE'!B:F,5,0)=0,"-",VLOOKUP(Tabulka4[[#This Row],[start. č.]],'3. REGISTRACE'!B:F,5,0))))</f>
        <v>-</v>
      </c>
      <c r="H122" s="49"/>
      <c r="I122" s="45"/>
      <c r="J122" s="50"/>
      <c r="K122" s="39">
        <f>TIME(Tabulka4[[#This Row],[hod]],Tabulka4[[#This Row],[min]],Tabulka4[[#This Row],[sek]])</f>
        <v>0</v>
      </c>
      <c r="L122" s="17" t="str">
        <f>IF(ISBLANK(Tabulka4[[#This Row],[start. č.]]),"-",IF(Tabulka4[[#This Row],[příjmení a jméno]]="start. č. nebylo registrováno!","-",IF(VLOOKUP(Tabulka4[[#This Row],[start. č.]],'3. REGISTRACE'!B:G,6,0)=0,"-",VLOOKUP(Tabulka4[[#This Row],[start. č.]],'3. REGISTRACE'!B:G,6,0))))</f>
        <v>-</v>
      </c>
      <c r="M122" s="41" t="str">
        <f>IF(Tabulka4[[#This Row],[kategorie]]="-","-",COUNTIFS(G$10:G122,Tabulka4[[#This Row],[m/ž]],L$10:L122,Tabulka4[[#This Row],[kategorie]]))</f>
        <v>-</v>
      </c>
      <c r="N122" s="54" t="str">
        <f>IF(AND(ISBLANK(H122),ISBLANK(I122),ISBLANK(J122)),"-",IF(K122&gt;=MAX(K$10:K122),"ok","chyba!!!"))</f>
        <v>-</v>
      </c>
    </row>
    <row r="123" spans="2:14" x14ac:dyDescent="0.2">
      <c r="B123" s="41">
        <v>114</v>
      </c>
      <c r="C123" s="42"/>
      <c r="D123" s="20" t="str">
        <f>IF(ISBLANK(Tabulka4[[#This Row],[start. č.]]),"-",IF(ISERROR(VLOOKUP(Tabulka4[[#This Row],[start. č.]],'3. REGISTRACE'!B:F,2,0)),"start. č. nebylo registrováno!",VLOOKUP(Tabulka4[[#This Row],[start. č.]],'3. REGISTRACE'!B:F,2,0)))</f>
        <v>-</v>
      </c>
      <c r="E123" s="17" t="str">
        <f>IF(ISBLANK(Tabulka4[[#This Row],[start. č.]]),"-",IF(ISERROR(VLOOKUP(Tabulka4[[#This Row],[start. č.]],'3. REGISTRACE'!B:F,3,0)),"-",VLOOKUP(Tabulka4[[#This Row],[start. č.]],'3. REGISTRACE'!B:F,3,0)))</f>
        <v>-</v>
      </c>
      <c r="F123" s="43" t="str">
        <f>IF(ISBLANK(Tabulka4[[#This Row],[start. č.]]),"-",IF(Tabulka4[[#This Row],[příjmení a jméno]]="start. č. nebylo registrováno!","-",IF(VLOOKUP(Tabulka4[[#This Row],[start. č.]],'3. REGISTRACE'!B:F,4,0)=0,"-",VLOOKUP(Tabulka4[[#This Row],[start. č.]],'3. REGISTRACE'!B:F,4,0))))</f>
        <v>-</v>
      </c>
      <c r="G123" s="17" t="str">
        <f>IF(ISBLANK(Tabulka4[[#This Row],[start. č.]]),"-",IF(Tabulka4[[#This Row],[příjmení a jméno]]="start. č. nebylo registrováno!","-",IF(VLOOKUP(Tabulka4[[#This Row],[start. č.]],'3. REGISTRACE'!B:F,5,0)=0,"-",VLOOKUP(Tabulka4[[#This Row],[start. č.]],'3. REGISTRACE'!B:F,5,0))))</f>
        <v>-</v>
      </c>
      <c r="H123" s="49"/>
      <c r="I123" s="45"/>
      <c r="J123" s="50"/>
      <c r="K123" s="39">
        <f>TIME(Tabulka4[[#This Row],[hod]],Tabulka4[[#This Row],[min]],Tabulka4[[#This Row],[sek]])</f>
        <v>0</v>
      </c>
      <c r="L123" s="17" t="str">
        <f>IF(ISBLANK(Tabulka4[[#This Row],[start. č.]]),"-",IF(Tabulka4[[#This Row],[příjmení a jméno]]="start. č. nebylo registrováno!","-",IF(VLOOKUP(Tabulka4[[#This Row],[start. č.]],'3. REGISTRACE'!B:G,6,0)=0,"-",VLOOKUP(Tabulka4[[#This Row],[start. č.]],'3. REGISTRACE'!B:G,6,0))))</f>
        <v>-</v>
      </c>
      <c r="M123" s="41" t="str">
        <f>IF(Tabulka4[[#This Row],[kategorie]]="-","-",COUNTIFS(G$10:G123,Tabulka4[[#This Row],[m/ž]],L$10:L123,Tabulka4[[#This Row],[kategorie]]))</f>
        <v>-</v>
      </c>
      <c r="N123" s="54" t="str">
        <f>IF(AND(ISBLANK(H123),ISBLANK(I123),ISBLANK(J123)),"-",IF(K123&gt;=MAX(K$10:K123),"ok","chyba!!!"))</f>
        <v>-</v>
      </c>
    </row>
    <row r="124" spans="2:14" x14ac:dyDescent="0.2">
      <c r="B124" s="41">
        <v>115</v>
      </c>
      <c r="C124" s="42"/>
      <c r="D124" s="20" t="str">
        <f>IF(ISBLANK(Tabulka4[[#This Row],[start. č.]]),"-",IF(ISERROR(VLOOKUP(Tabulka4[[#This Row],[start. č.]],'3. REGISTRACE'!B:F,2,0)),"start. č. nebylo registrováno!",VLOOKUP(Tabulka4[[#This Row],[start. č.]],'3. REGISTRACE'!B:F,2,0)))</f>
        <v>-</v>
      </c>
      <c r="E124" s="17" t="str">
        <f>IF(ISBLANK(Tabulka4[[#This Row],[start. č.]]),"-",IF(ISERROR(VLOOKUP(Tabulka4[[#This Row],[start. č.]],'3. REGISTRACE'!B:F,3,0)),"-",VLOOKUP(Tabulka4[[#This Row],[start. č.]],'3. REGISTRACE'!B:F,3,0)))</f>
        <v>-</v>
      </c>
      <c r="F124" s="43" t="str">
        <f>IF(ISBLANK(Tabulka4[[#This Row],[start. č.]]),"-",IF(Tabulka4[[#This Row],[příjmení a jméno]]="start. č. nebylo registrováno!","-",IF(VLOOKUP(Tabulka4[[#This Row],[start. č.]],'3. REGISTRACE'!B:F,4,0)=0,"-",VLOOKUP(Tabulka4[[#This Row],[start. č.]],'3. REGISTRACE'!B:F,4,0))))</f>
        <v>-</v>
      </c>
      <c r="G124" s="17" t="str">
        <f>IF(ISBLANK(Tabulka4[[#This Row],[start. č.]]),"-",IF(Tabulka4[[#This Row],[příjmení a jméno]]="start. č. nebylo registrováno!","-",IF(VLOOKUP(Tabulka4[[#This Row],[start. č.]],'3. REGISTRACE'!B:F,5,0)=0,"-",VLOOKUP(Tabulka4[[#This Row],[start. č.]],'3. REGISTRACE'!B:F,5,0))))</f>
        <v>-</v>
      </c>
      <c r="H124" s="49"/>
      <c r="I124" s="45"/>
      <c r="J124" s="50"/>
      <c r="K124" s="39">
        <f>TIME(Tabulka4[[#This Row],[hod]],Tabulka4[[#This Row],[min]],Tabulka4[[#This Row],[sek]])</f>
        <v>0</v>
      </c>
      <c r="L124" s="17" t="str">
        <f>IF(ISBLANK(Tabulka4[[#This Row],[start. č.]]),"-",IF(Tabulka4[[#This Row],[příjmení a jméno]]="start. č. nebylo registrováno!","-",IF(VLOOKUP(Tabulka4[[#This Row],[start. č.]],'3. REGISTRACE'!B:G,6,0)=0,"-",VLOOKUP(Tabulka4[[#This Row],[start. č.]],'3. REGISTRACE'!B:G,6,0))))</f>
        <v>-</v>
      </c>
      <c r="M124" s="41" t="str">
        <f>IF(Tabulka4[[#This Row],[kategorie]]="-","-",COUNTIFS(G$10:G124,Tabulka4[[#This Row],[m/ž]],L$10:L124,Tabulka4[[#This Row],[kategorie]]))</f>
        <v>-</v>
      </c>
      <c r="N124" s="54" t="str">
        <f>IF(AND(ISBLANK(H124),ISBLANK(I124),ISBLANK(J124)),"-",IF(K124&gt;=MAX(K$10:K124),"ok","chyba!!!"))</f>
        <v>-</v>
      </c>
    </row>
    <row r="125" spans="2:14" x14ac:dyDescent="0.2">
      <c r="B125" s="41">
        <v>116</v>
      </c>
      <c r="C125" s="42"/>
      <c r="D125" s="20" t="str">
        <f>IF(ISBLANK(Tabulka4[[#This Row],[start. č.]]),"-",IF(ISERROR(VLOOKUP(Tabulka4[[#This Row],[start. č.]],'3. REGISTRACE'!B:F,2,0)),"start. č. nebylo registrováno!",VLOOKUP(Tabulka4[[#This Row],[start. č.]],'3. REGISTRACE'!B:F,2,0)))</f>
        <v>-</v>
      </c>
      <c r="E125" s="17" t="str">
        <f>IF(ISBLANK(Tabulka4[[#This Row],[start. č.]]),"-",IF(ISERROR(VLOOKUP(Tabulka4[[#This Row],[start. č.]],'3. REGISTRACE'!B:F,3,0)),"-",VLOOKUP(Tabulka4[[#This Row],[start. č.]],'3. REGISTRACE'!B:F,3,0)))</f>
        <v>-</v>
      </c>
      <c r="F125" s="43" t="str">
        <f>IF(ISBLANK(Tabulka4[[#This Row],[start. č.]]),"-",IF(Tabulka4[[#This Row],[příjmení a jméno]]="start. č. nebylo registrováno!","-",IF(VLOOKUP(Tabulka4[[#This Row],[start. č.]],'3. REGISTRACE'!B:F,4,0)=0,"-",VLOOKUP(Tabulka4[[#This Row],[start. č.]],'3. REGISTRACE'!B:F,4,0))))</f>
        <v>-</v>
      </c>
      <c r="G125" s="17" t="str">
        <f>IF(ISBLANK(Tabulka4[[#This Row],[start. č.]]),"-",IF(Tabulka4[[#This Row],[příjmení a jméno]]="start. č. nebylo registrováno!","-",IF(VLOOKUP(Tabulka4[[#This Row],[start. č.]],'3. REGISTRACE'!B:F,5,0)=0,"-",VLOOKUP(Tabulka4[[#This Row],[start. č.]],'3. REGISTRACE'!B:F,5,0))))</f>
        <v>-</v>
      </c>
      <c r="H125" s="49"/>
      <c r="I125" s="45"/>
      <c r="J125" s="50"/>
      <c r="K125" s="39">
        <f>TIME(Tabulka4[[#This Row],[hod]],Tabulka4[[#This Row],[min]],Tabulka4[[#This Row],[sek]])</f>
        <v>0</v>
      </c>
      <c r="L125" s="17" t="str">
        <f>IF(ISBLANK(Tabulka4[[#This Row],[start. č.]]),"-",IF(Tabulka4[[#This Row],[příjmení a jméno]]="start. č. nebylo registrováno!","-",IF(VLOOKUP(Tabulka4[[#This Row],[start. č.]],'3. REGISTRACE'!B:G,6,0)=0,"-",VLOOKUP(Tabulka4[[#This Row],[start. č.]],'3. REGISTRACE'!B:G,6,0))))</f>
        <v>-</v>
      </c>
      <c r="M125" s="41" t="str">
        <f>IF(Tabulka4[[#This Row],[kategorie]]="-","-",COUNTIFS(G$10:G125,Tabulka4[[#This Row],[m/ž]],L$10:L125,Tabulka4[[#This Row],[kategorie]]))</f>
        <v>-</v>
      </c>
      <c r="N125" s="54" t="str">
        <f>IF(AND(ISBLANK(H125),ISBLANK(I125),ISBLANK(J125)),"-",IF(K125&gt;=MAX(K$10:K125),"ok","chyba!!!"))</f>
        <v>-</v>
      </c>
    </row>
    <row r="126" spans="2:14" x14ac:dyDescent="0.2">
      <c r="B126" s="41">
        <v>117</v>
      </c>
      <c r="C126" s="42"/>
      <c r="D126" s="20" t="str">
        <f>IF(ISBLANK(Tabulka4[[#This Row],[start. č.]]),"-",IF(ISERROR(VLOOKUP(Tabulka4[[#This Row],[start. č.]],'3. REGISTRACE'!B:F,2,0)),"start. č. nebylo registrováno!",VLOOKUP(Tabulka4[[#This Row],[start. č.]],'3. REGISTRACE'!B:F,2,0)))</f>
        <v>-</v>
      </c>
      <c r="E126" s="17" t="str">
        <f>IF(ISBLANK(Tabulka4[[#This Row],[start. č.]]),"-",IF(ISERROR(VLOOKUP(Tabulka4[[#This Row],[start. č.]],'3. REGISTRACE'!B:F,3,0)),"-",VLOOKUP(Tabulka4[[#This Row],[start. č.]],'3. REGISTRACE'!B:F,3,0)))</f>
        <v>-</v>
      </c>
      <c r="F126" s="43" t="str">
        <f>IF(ISBLANK(Tabulka4[[#This Row],[start. č.]]),"-",IF(Tabulka4[[#This Row],[příjmení a jméno]]="start. č. nebylo registrováno!","-",IF(VLOOKUP(Tabulka4[[#This Row],[start. č.]],'3. REGISTRACE'!B:F,4,0)=0,"-",VLOOKUP(Tabulka4[[#This Row],[start. č.]],'3. REGISTRACE'!B:F,4,0))))</f>
        <v>-</v>
      </c>
      <c r="G126" s="17" t="str">
        <f>IF(ISBLANK(Tabulka4[[#This Row],[start. č.]]),"-",IF(Tabulka4[[#This Row],[příjmení a jméno]]="start. č. nebylo registrováno!","-",IF(VLOOKUP(Tabulka4[[#This Row],[start. č.]],'3. REGISTRACE'!B:F,5,0)=0,"-",VLOOKUP(Tabulka4[[#This Row],[start. č.]],'3. REGISTRACE'!B:F,5,0))))</f>
        <v>-</v>
      </c>
      <c r="H126" s="49"/>
      <c r="I126" s="45"/>
      <c r="J126" s="50"/>
      <c r="K126" s="39">
        <f>TIME(Tabulka4[[#This Row],[hod]],Tabulka4[[#This Row],[min]],Tabulka4[[#This Row],[sek]])</f>
        <v>0</v>
      </c>
      <c r="L126" s="17" t="str">
        <f>IF(ISBLANK(Tabulka4[[#This Row],[start. č.]]),"-",IF(Tabulka4[[#This Row],[příjmení a jméno]]="start. č. nebylo registrováno!","-",IF(VLOOKUP(Tabulka4[[#This Row],[start. č.]],'3. REGISTRACE'!B:G,6,0)=0,"-",VLOOKUP(Tabulka4[[#This Row],[start. č.]],'3. REGISTRACE'!B:G,6,0))))</f>
        <v>-</v>
      </c>
      <c r="M126" s="41" t="str">
        <f>IF(Tabulka4[[#This Row],[kategorie]]="-","-",COUNTIFS(G$10:G126,Tabulka4[[#This Row],[m/ž]],L$10:L126,Tabulka4[[#This Row],[kategorie]]))</f>
        <v>-</v>
      </c>
      <c r="N126" s="54" t="str">
        <f>IF(AND(ISBLANK(H126),ISBLANK(I126),ISBLANK(J126)),"-",IF(K126&gt;=MAX(K$10:K126),"ok","chyba!!!"))</f>
        <v>-</v>
      </c>
    </row>
    <row r="127" spans="2:14" x14ac:dyDescent="0.2">
      <c r="B127" s="41">
        <v>118</v>
      </c>
      <c r="C127" s="42"/>
      <c r="D127" s="20" t="str">
        <f>IF(ISBLANK(Tabulka4[[#This Row],[start. č.]]),"-",IF(ISERROR(VLOOKUP(Tabulka4[[#This Row],[start. č.]],'3. REGISTRACE'!B:F,2,0)),"start. č. nebylo registrováno!",VLOOKUP(Tabulka4[[#This Row],[start. č.]],'3. REGISTRACE'!B:F,2,0)))</f>
        <v>-</v>
      </c>
      <c r="E127" s="17" t="str">
        <f>IF(ISBLANK(Tabulka4[[#This Row],[start. č.]]),"-",IF(ISERROR(VLOOKUP(Tabulka4[[#This Row],[start. č.]],'3. REGISTRACE'!B:F,3,0)),"-",VLOOKUP(Tabulka4[[#This Row],[start. č.]],'3. REGISTRACE'!B:F,3,0)))</f>
        <v>-</v>
      </c>
      <c r="F127" s="43" t="str">
        <f>IF(ISBLANK(Tabulka4[[#This Row],[start. č.]]),"-",IF(Tabulka4[[#This Row],[příjmení a jméno]]="start. č. nebylo registrováno!","-",IF(VLOOKUP(Tabulka4[[#This Row],[start. č.]],'3. REGISTRACE'!B:F,4,0)=0,"-",VLOOKUP(Tabulka4[[#This Row],[start. č.]],'3. REGISTRACE'!B:F,4,0))))</f>
        <v>-</v>
      </c>
      <c r="G127" s="17" t="str">
        <f>IF(ISBLANK(Tabulka4[[#This Row],[start. č.]]),"-",IF(Tabulka4[[#This Row],[příjmení a jméno]]="start. č. nebylo registrováno!","-",IF(VLOOKUP(Tabulka4[[#This Row],[start. č.]],'3. REGISTRACE'!B:F,5,0)=0,"-",VLOOKUP(Tabulka4[[#This Row],[start. č.]],'3. REGISTRACE'!B:F,5,0))))</f>
        <v>-</v>
      </c>
      <c r="H127" s="49"/>
      <c r="I127" s="45"/>
      <c r="J127" s="50"/>
      <c r="K127" s="39">
        <f>TIME(Tabulka4[[#This Row],[hod]],Tabulka4[[#This Row],[min]],Tabulka4[[#This Row],[sek]])</f>
        <v>0</v>
      </c>
      <c r="L127" s="17" t="str">
        <f>IF(ISBLANK(Tabulka4[[#This Row],[start. č.]]),"-",IF(Tabulka4[[#This Row],[příjmení a jméno]]="start. č. nebylo registrováno!","-",IF(VLOOKUP(Tabulka4[[#This Row],[start. č.]],'3. REGISTRACE'!B:G,6,0)=0,"-",VLOOKUP(Tabulka4[[#This Row],[start. č.]],'3. REGISTRACE'!B:G,6,0))))</f>
        <v>-</v>
      </c>
      <c r="M127" s="41" t="str">
        <f>IF(Tabulka4[[#This Row],[kategorie]]="-","-",COUNTIFS(G$10:G127,Tabulka4[[#This Row],[m/ž]],L$10:L127,Tabulka4[[#This Row],[kategorie]]))</f>
        <v>-</v>
      </c>
      <c r="N127" s="54" t="str">
        <f>IF(AND(ISBLANK(H127),ISBLANK(I127),ISBLANK(J127)),"-",IF(K127&gt;=MAX(K$10:K127),"ok","chyba!!!"))</f>
        <v>-</v>
      </c>
    </row>
    <row r="128" spans="2:14" x14ac:dyDescent="0.2">
      <c r="B128" s="41">
        <v>119</v>
      </c>
      <c r="C128" s="42"/>
      <c r="D128" s="20" t="str">
        <f>IF(ISBLANK(Tabulka4[[#This Row],[start. č.]]),"-",IF(ISERROR(VLOOKUP(Tabulka4[[#This Row],[start. č.]],'3. REGISTRACE'!B:F,2,0)),"start. č. nebylo registrováno!",VLOOKUP(Tabulka4[[#This Row],[start. č.]],'3. REGISTRACE'!B:F,2,0)))</f>
        <v>-</v>
      </c>
      <c r="E128" s="17" t="str">
        <f>IF(ISBLANK(Tabulka4[[#This Row],[start. č.]]),"-",IF(ISERROR(VLOOKUP(Tabulka4[[#This Row],[start. č.]],'3. REGISTRACE'!B:F,3,0)),"-",VLOOKUP(Tabulka4[[#This Row],[start. č.]],'3. REGISTRACE'!B:F,3,0)))</f>
        <v>-</v>
      </c>
      <c r="F128" s="43" t="str">
        <f>IF(ISBLANK(Tabulka4[[#This Row],[start. č.]]),"-",IF(Tabulka4[[#This Row],[příjmení a jméno]]="start. č. nebylo registrováno!","-",IF(VLOOKUP(Tabulka4[[#This Row],[start. č.]],'3. REGISTRACE'!B:F,4,0)=0,"-",VLOOKUP(Tabulka4[[#This Row],[start. č.]],'3. REGISTRACE'!B:F,4,0))))</f>
        <v>-</v>
      </c>
      <c r="G128" s="17" t="str">
        <f>IF(ISBLANK(Tabulka4[[#This Row],[start. č.]]),"-",IF(Tabulka4[[#This Row],[příjmení a jméno]]="start. č. nebylo registrováno!","-",IF(VLOOKUP(Tabulka4[[#This Row],[start. č.]],'3. REGISTRACE'!B:F,5,0)=0,"-",VLOOKUP(Tabulka4[[#This Row],[start. č.]],'3. REGISTRACE'!B:F,5,0))))</f>
        <v>-</v>
      </c>
      <c r="H128" s="49"/>
      <c r="I128" s="45"/>
      <c r="J128" s="50"/>
      <c r="K128" s="39">
        <f>TIME(Tabulka4[[#This Row],[hod]],Tabulka4[[#This Row],[min]],Tabulka4[[#This Row],[sek]])</f>
        <v>0</v>
      </c>
      <c r="L128" s="17" t="str">
        <f>IF(ISBLANK(Tabulka4[[#This Row],[start. č.]]),"-",IF(Tabulka4[[#This Row],[příjmení a jméno]]="start. č. nebylo registrováno!","-",IF(VLOOKUP(Tabulka4[[#This Row],[start. č.]],'3. REGISTRACE'!B:G,6,0)=0,"-",VLOOKUP(Tabulka4[[#This Row],[start. č.]],'3. REGISTRACE'!B:G,6,0))))</f>
        <v>-</v>
      </c>
      <c r="M128" s="41" t="str">
        <f>IF(Tabulka4[[#This Row],[kategorie]]="-","-",COUNTIFS(G$10:G128,Tabulka4[[#This Row],[m/ž]],L$10:L128,Tabulka4[[#This Row],[kategorie]]))</f>
        <v>-</v>
      </c>
      <c r="N128" s="54" t="str">
        <f>IF(AND(ISBLANK(H128),ISBLANK(I128),ISBLANK(J128)),"-",IF(K128&gt;=MAX(K$10:K128),"ok","chyba!!!"))</f>
        <v>-</v>
      </c>
    </row>
    <row r="129" spans="2:14" x14ac:dyDescent="0.2">
      <c r="B129" s="41">
        <v>120</v>
      </c>
      <c r="C129" s="42"/>
      <c r="D129" s="20" t="str">
        <f>IF(ISBLANK(Tabulka4[[#This Row],[start. č.]]),"-",IF(ISERROR(VLOOKUP(Tabulka4[[#This Row],[start. č.]],'3. REGISTRACE'!B:F,2,0)),"start. č. nebylo registrováno!",VLOOKUP(Tabulka4[[#This Row],[start. č.]],'3. REGISTRACE'!B:F,2,0)))</f>
        <v>-</v>
      </c>
      <c r="E129" s="17" t="str">
        <f>IF(ISBLANK(Tabulka4[[#This Row],[start. č.]]),"-",IF(ISERROR(VLOOKUP(Tabulka4[[#This Row],[start. č.]],'3. REGISTRACE'!B:F,3,0)),"-",VLOOKUP(Tabulka4[[#This Row],[start. č.]],'3. REGISTRACE'!B:F,3,0)))</f>
        <v>-</v>
      </c>
      <c r="F129" s="43" t="str">
        <f>IF(ISBLANK(Tabulka4[[#This Row],[start. č.]]),"-",IF(Tabulka4[[#This Row],[příjmení a jméno]]="start. č. nebylo registrováno!","-",IF(VLOOKUP(Tabulka4[[#This Row],[start. č.]],'3. REGISTRACE'!B:F,4,0)=0,"-",VLOOKUP(Tabulka4[[#This Row],[start. č.]],'3. REGISTRACE'!B:F,4,0))))</f>
        <v>-</v>
      </c>
      <c r="G129" s="17" t="str">
        <f>IF(ISBLANK(Tabulka4[[#This Row],[start. č.]]),"-",IF(Tabulka4[[#This Row],[příjmení a jméno]]="start. č. nebylo registrováno!","-",IF(VLOOKUP(Tabulka4[[#This Row],[start. č.]],'3. REGISTRACE'!B:F,5,0)=0,"-",VLOOKUP(Tabulka4[[#This Row],[start. č.]],'3. REGISTRACE'!B:F,5,0))))</f>
        <v>-</v>
      </c>
      <c r="H129" s="49"/>
      <c r="I129" s="45"/>
      <c r="J129" s="50"/>
      <c r="K129" s="39">
        <f>TIME(Tabulka4[[#This Row],[hod]],Tabulka4[[#This Row],[min]],Tabulka4[[#This Row],[sek]])</f>
        <v>0</v>
      </c>
      <c r="L129" s="17" t="str">
        <f>IF(ISBLANK(Tabulka4[[#This Row],[start. č.]]),"-",IF(Tabulka4[[#This Row],[příjmení a jméno]]="start. č. nebylo registrováno!","-",IF(VLOOKUP(Tabulka4[[#This Row],[start. č.]],'3. REGISTRACE'!B:G,6,0)=0,"-",VLOOKUP(Tabulka4[[#This Row],[start. č.]],'3. REGISTRACE'!B:G,6,0))))</f>
        <v>-</v>
      </c>
      <c r="M129" s="41" t="str">
        <f>IF(Tabulka4[[#This Row],[kategorie]]="-","-",COUNTIFS(G$10:G129,Tabulka4[[#This Row],[m/ž]],L$10:L129,Tabulka4[[#This Row],[kategorie]]))</f>
        <v>-</v>
      </c>
      <c r="N129" s="54" t="str">
        <f>IF(AND(ISBLANK(H129),ISBLANK(I129),ISBLANK(J129)),"-",IF(K129&gt;=MAX(K$10:K129),"ok","chyba!!!"))</f>
        <v>-</v>
      </c>
    </row>
    <row r="130" spans="2:14" x14ac:dyDescent="0.2">
      <c r="B130" s="41">
        <v>121</v>
      </c>
      <c r="C130" s="42"/>
      <c r="D130" s="20" t="str">
        <f>IF(ISBLANK(Tabulka4[[#This Row],[start. č.]]),"-",IF(ISERROR(VLOOKUP(Tabulka4[[#This Row],[start. č.]],'3. REGISTRACE'!B:F,2,0)),"start. č. nebylo registrováno!",VLOOKUP(Tabulka4[[#This Row],[start. č.]],'3. REGISTRACE'!B:F,2,0)))</f>
        <v>-</v>
      </c>
      <c r="E130" s="17" t="str">
        <f>IF(ISBLANK(Tabulka4[[#This Row],[start. č.]]),"-",IF(ISERROR(VLOOKUP(Tabulka4[[#This Row],[start. č.]],'3. REGISTRACE'!B:F,3,0)),"-",VLOOKUP(Tabulka4[[#This Row],[start. č.]],'3. REGISTRACE'!B:F,3,0)))</f>
        <v>-</v>
      </c>
      <c r="F130" s="43" t="str">
        <f>IF(ISBLANK(Tabulka4[[#This Row],[start. č.]]),"-",IF(Tabulka4[[#This Row],[příjmení a jméno]]="start. č. nebylo registrováno!","-",IF(VLOOKUP(Tabulka4[[#This Row],[start. č.]],'3. REGISTRACE'!B:F,4,0)=0,"-",VLOOKUP(Tabulka4[[#This Row],[start. č.]],'3. REGISTRACE'!B:F,4,0))))</f>
        <v>-</v>
      </c>
      <c r="G130" s="17" t="str">
        <f>IF(ISBLANK(Tabulka4[[#This Row],[start. č.]]),"-",IF(Tabulka4[[#This Row],[příjmení a jméno]]="start. č. nebylo registrováno!","-",IF(VLOOKUP(Tabulka4[[#This Row],[start. č.]],'3. REGISTRACE'!B:F,5,0)=0,"-",VLOOKUP(Tabulka4[[#This Row],[start. č.]],'3. REGISTRACE'!B:F,5,0))))</f>
        <v>-</v>
      </c>
      <c r="H130" s="49"/>
      <c r="I130" s="45"/>
      <c r="J130" s="50"/>
      <c r="K130" s="39">
        <f>TIME(Tabulka4[[#This Row],[hod]],Tabulka4[[#This Row],[min]],Tabulka4[[#This Row],[sek]])</f>
        <v>0</v>
      </c>
      <c r="L130" s="17" t="str">
        <f>IF(ISBLANK(Tabulka4[[#This Row],[start. č.]]),"-",IF(Tabulka4[[#This Row],[příjmení a jméno]]="start. č. nebylo registrováno!","-",IF(VLOOKUP(Tabulka4[[#This Row],[start. č.]],'3. REGISTRACE'!B:G,6,0)=0,"-",VLOOKUP(Tabulka4[[#This Row],[start. č.]],'3. REGISTRACE'!B:G,6,0))))</f>
        <v>-</v>
      </c>
      <c r="M130" s="41" t="str">
        <f>IF(Tabulka4[[#This Row],[kategorie]]="-","-",COUNTIFS(G$10:G130,Tabulka4[[#This Row],[m/ž]],L$10:L130,Tabulka4[[#This Row],[kategorie]]))</f>
        <v>-</v>
      </c>
      <c r="N130" s="54" t="str">
        <f>IF(AND(ISBLANK(H130),ISBLANK(I130),ISBLANK(J130)),"-",IF(K130&gt;=MAX(K$10:K130),"ok","chyba!!!"))</f>
        <v>-</v>
      </c>
    </row>
    <row r="131" spans="2:14" x14ac:dyDescent="0.2">
      <c r="B131" s="41">
        <v>122</v>
      </c>
      <c r="C131" s="42"/>
      <c r="D131" s="20" t="str">
        <f>IF(ISBLANK(Tabulka4[[#This Row],[start. č.]]),"-",IF(ISERROR(VLOOKUP(Tabulka4[[#This Row],[start. č.]],'3. REGISTRACE'!B:F,2,0)),"start. č. nebylo registrováno!",VLOOKUP(Tabulka4[[#This Row],[start. č.]],'3. REGISTRACE'!B:F,2,0)))</f>
        <v>-</v>
      </c>
      <c r="E131" s="17" t="str">
        <f>IF(ISBLANK(Tabulka4[[#This Row],[start. č.]]),"-",IF(ISERROR(VLOOKUP(Tabulka4[[#This Row],[start. č.]],'3. REGISTRACE'!B:F,3,0)),"-",VLOOKUP(Tabulka4[[#This Row],[start. č.]],'3. REGISTRACE'!B:F,3,0)))</f>
        <v>-</v>
      </c>
      <c r="F131" s="43" t="str">
        <f>IF(ISBLANK(Tabulka4[[#This Row],[start. č.]]),"-",IF(Tabulka4[[#This Row],[příjmení a jméno]]="start. č. nebylo registrováno!","-",IF(VLOOKUP(Tabulka4[[#This Row],[start. č.]],'3. REGISTRACE'!B:F,4,0)=0,"-",VLOOKUP(Tabulka4[[#This Row],[start. č.]],'3. REGISTRACE'!B:F,4,0))))</f>
        <v>-</v>
      </c>
      <c r="G131" s="17" t="str">
        <f>IF(ISBLANK(Tabulka4[[#This Row],[start. č.]]),"-",IF(Tabulka4[[#This Row],[příjmení a jméno]]="start. č. nebylo registrováno!","-",IF(VLOOKUP(Tabulka4[[#This Row],[start. č.]],'3. REGISTRACE'!B:F,5,0)=0,"-",VLOOKUP(Tabulka4[[#This Row],[start. č.]],'3. REGISTRACE'!B:F,5,0))))</f>
        <v>-</v>
      </c>
      <c r="H131" s="49"/>
      <c r="I131" s="45"/>
      <c r="J131" s="50"/>
      <c r="K131" s="39">
        <f>TIME(Tabulka4[[#This Row],[hod]],Tabulka4[[#This Row],[min]],Tabulka4[[#This Row],[sek]])</f>
        <v>0</v>
      </c>
      <c r="L131" s="17" t="str">
        <f>IF(ISBLANK(Tabulka4[[#This Row],[start. č.]]),"-",IF(Tabulka4[[#This Row],[příjmení a jméno]]="start. č. nebylo registrováno!","-",IF(VLOOKUP(Tabulka4[[#This Row],[start. č.]],'3. REGISTRACE'!B:G,6,0)=0,"-",VLOOKUP(Tabulka4[[#This Row],[start. č.]],'3. REGISTRACE'!B:G,6,0))))</f>
        <v>-</v>
      </c>
      <c r="M131" s="41" t="str">
        <f>IF(Tabulka4[[#This Row],[kategorie]]="-","-",COUNTIFS(G$10:G131,Tabulka4[[#This Row],[m/ž]],L$10:L131,Tabulka4[[#This Row],[kategorie]]))</f>
        <v>-</v>
      </c>
      <c r="N131" s="54" t="str">
        <f>IF(AND(ISBLANK(H131),ISBLANK(I131),ISBLANK(J131)),"-",IF(K131&gt;=MAX(K$10:K131),"ok","chyba!!!"))</f>
        <v>-</v>
      </c>
    </row>
    <row r="132" spans="2:14" x14ac:dyDescent="0.2">
      <c r="B132" s="41">
        <v>123</v>
      </c>
      <c r="C132" s="42"/>
      <c r="D132" s="20" t="str">
        <f>IF(ISBLANK(Tabulka4[[#This Row],[start. č.]]),"-",IF(ISERROR(VLOOKUP(Tabulka4[[#This Row],[start. č.]],'3. REGISTRACE'!B:F,2,0)),"start. č. nebylo registrováno!",VLOOKUP(Tabulka4[[#This Row],[start. č.]],'3. REGISTRACE'!B:F,2,0)))</f>
        <v>-</v>
      </c>
      <c r="E132" s="17" t="str">
        <f>IF(ISBLANK(Tabulka4[[#This Row],[start. č.]]),"-",IF(ISERROR(VLOOKUP(Tabulka4[[#This Row],[start. č.]],'3. REGISTRACE'!B:F,3,0)),"-",VLOOKUP(Tabulka4[[#This Row],[start. č.]],'3. REGISTRACE'!B:F,3,0)))</f>
        <v>-</v>
      </c>
      <c r="F132" s="43" t="str">
        <f>IF(ISBLANK(Tabulka4[[#This Row],[start. č.]]),"-",IF(Tabulka4[[#This Row],[příjmení a jméno]]="start. č. nebylo registrováno!","-",IF(VLOOKUP(Tabulka4[[#This Row],[start. č.]],'3. REGISTRACE'!B:F,4,0)=0,"-",VLOOKUP(Tabulka4[[#This Row],[start. č.]],'3. REGISTRACE'!B:F,4,0))))</f>
        <v>-</v>
      </c>
      <c r="G132" s="17" t="str">
        <f>IF(ISBLANK(Tabulka4[[#This Row],[start. č.]]),"-",IF(Tabulka4[[#This Row],[příjmení a jméno]]="start. č. nebylo registrováno!","-",IF(VLOOKUP(Tabulka4[[#This Row],[start. č.]],'3. REGISTRACE'!B:F,5,0)=0,"-",VLOOKUP(Tabulka4[[#This Row],[start. č.]],'3. REGISTRACE'!B:F,5,0))))</f>
        <v>-</v>
      </c>
      <c r="H132" s="49"/>
      <c r="I132" s="45"/>
      <c r="J132" s="50"/>
      <c r="K132" s="39">
        <f>TIME(Tabulka4[[#This Row],[hod]],Tabulka4[[#This Row],[min]],Tabulka4[[#This Row],[sek]])</f>
        <v>0</v>
      </c>
      <c r="L132" s="17" t="str">
        <f>IF(ISBLANK(Tabulka4[[#This Row],[start. č.]]),"-",IF(Tabulka4[[#This Row],[příjmení a jméno]]="start. č. nebylo registrováno!","-",IF(VLOOKUP(Tabulka4[[#This Row],[start. č.]],'3. REGISTRACE'!B:G,6,0)=0,"-",VLOOKUP(Tabulka4[[#This Row],[start. č.]],'3. REGISTRACE'!B:G,6,0))))</f>
        <v>-</v>
      </c>
      <c r="M132" s="41" t="str">
        <f>IF(Tabulka4[[#This Row],[kategorie]]="-","-",COUNTIFS(G$10:G132,Tabulka4[[#This Row],[m/ž]],L$10:L132,Tabulka4[[#This Row],[kategorie]]))</f>
        <v>-</v>
      </c>
      <c r="N132" s="54" t="str">
        <f>IF(AND(ISBLANK(H132),ISBLANK(I132),ISBLANK(J132)),"-",IF(K132&gt;=MAX(K$10:K132),"ok","chyba!!!"))</f>
        <v>-</v>
      </c>
    </row>
    <row r="133" spans="2:14" x14ac:dyDescent="0.2">
      <c r="B133" s="41">
        <v>124</v>
      </c>
      <c r="C133" s="42"/>
      <c r="D133" s="20" t="str">
        <f>IF(ISBLANK(Tabulka4[[#This Row],[start. č.]]),"-",IF(ISERROR(VLOOKUP(Tabulka4[[#This Row],[start. č.]],'3. REGISTRACE'!B:F,2,0)),"start. č. nebylo registrováno!",VLOOKUP(Tabulka4[[#This Row],[start. č.]],'3. REGISTRACE'!B:F,2,0)))</f>
        <v>-</v>
      </c>
      <c r="E133" s="17" t="str">
        <f>IF(ISBLANK(Tabulka4[[#This Row],[start. č.]]),"-",IF(ISERROR(VLOOKUP(Tabulka4[[#This Row],[start. č.]],'3. REGISTRACE'!B:F,3,0)),"-",VLOOKUP(Tabulka4[[#This Row],[start. č.]],'3. REGISTRACE'!B:F,3,0)))</f>
        <v>-</v>
      </c>
      <c r="F133" s="43" t="str">
        <f>IF(ISBLANK(Tabulka4[[#This Row],[start. č.]]),"-",IF(Tabulka4[[#This Row],[příjmení a jméno]]="start. č. nebylo registrováno!","-",IF(VLOOKUP(Tabulka4[[#This Row],[start. č.]],'3. REGISTRACE'!B:F,4,0)=0,"-",VLOOKUP(Tabulka4[[#This Row],[start. č.]],'3. REGISTRACE'!B:F,4,0))))</f>
        <v>-</v>
      </c>
      <c r="G133" s="17" t="str">
        <f>IF(ISBLANK(Tabulka4[[#This Row],[start. č.]]),"-",IF(Tabulka4[[#This Row],[příjmení a jméno]]="start. č. nebylo registrováno!","-",IF(VLOOKUP(Tabulka4[[#This Row],[start. č.]],'3. REGISTRACE'!B:F,5,0)=0,"-",VLOOKUP(Tabulka4[[#This Row],[start. č.]],'3. REGISTRACE'!B:F,5,0))))</f>
        <v>-</v>
      </c>
      <c r="H133" s="49"/>
      <c r="I133" s="45"/>
      <c r="J133" s="50"/>
      <c r="K133" s="39">
        <f>TIME(Tabulka4[[#This Row],[hod]],Tabulka4[[#This Row],[min]],Tabulka4[[#This Row],[sek]])</f>
        <v>0</v>
      </c>
      <c r="L133" s="17" t="str">
        <f>IF(ISBLANK(Tabulka4[[#This Row],[start. č.]]),"-",IF(Tabulka4[[#This Row],[příjmení a jméno]]="start. č. nebylo registrováno!","-",IF(VLOOKUP(Tabulka4[[#This Row],[start. č.]],'3. REGISTRACE'!B:G,6,0)=0,"-",VLOOKUP(Tabulka4[[#This Row],[start. č.]],'3. REGISTRACE'!B:G,6,0))))</f>
        <v>-</v>
      </c>
      <c r="M133" s="41" t="str">
        <f>IF(Tabulka4[[#This Row],[kategorie]]="-","-",COUNTIFS(G$10:G133,Tabulka4[[#This Row],[m/ž]],L$10:L133,Tabulka4[[#This Row],[kategorie]]))</f>
        <v>-</v>
      </c>
      <c r="N133" s="54" t="str">
        <f>IF(AND(ISBLANK(H133),ISBLANK(I133),ISBLANK(J133)),"-",IF(K133&gt;=MAX(K$10:K133),"ok","chyba!!!"))</f>
        <v>-</v>
      </c>
    </row>
    <row r="134" spans="2:14" x14ac:dyDescent="0.2">
      <c r="B134" s="41">
        <v>125</v>
      </c>
      <c r="C134" s="42"/>
      <c r="D134" s="20" t="str">
        <f>IF(ISBLANK(Tabulka4[[#This Row],[start. č.]]),"-",IF(ISERROR(VLOOKUP(Tabulka4[[#This Row],[start. č.]],'3. REGISTRACE'!B:F,2,0)),"start. č. nebylo registrováno!",VLOOKUP(Tabulka4[[#This Row],[start. č.]],'3. REGISTRACE'!B:F,2,0)))</f>
        <v>-</v>
      </c>
      <c r="E134" s="17" t="str">
        <f>IF(ISBLANK(Tabulka4[[#This Row],[start. č.]]),"-",IF(ISERROR(VLOOKUP(Tabulka4[[#This Row],[start. č.]],'3. REGISTRACE'!B:F,3,0)),"-",VLOOKUP(Tabulka4[[#This Row],[start. č.]],'3. REGISTRACE'!B:F,3,0)))</f>
        <v>-</v>
      </c>
      <c r="F134" s="43" t="str">
        <f>IF(ISBLANK(Tabulka4[[#This Row],[start. č.]]),"-",IF(Tabulka4[[#This Row],[příjmení a jméno]]="start. č. nebylo registrováno!","-",IF(VLOOKUP(Tabulka4[[#This Row],[start. č.]],'3. REGISTRACE'!B:F,4,0)=0,"-",VLOOKUP(Tabulka4[[#This Row],[start. č.]],'3. REGISTRACE'!B:F,4,0))))</f>
        <v>-</v>
      </c>
      <c r="G134" s="17" t="str">
        <f>IF(ISBLANK(Tabulka4[[#This Row],[start. č.]]),"-",IF(Tabulka4[[#This Row],[příjmení a jméno]]="start. č. nebylo registrováno!","-",IF(VLOOKUP(Tabulka4[[#This Row],[start. č.]],'3. REGISTRACE'!B:F,5,0)=0,"-",VLOOKUP(Tabulka4[[#This Row],[start. č.]],'3. REGISTRACE'!B:F,5,0))))</f>
        <v>-</v>
      </c>
      <c r="H134" s="49"/>
      <c r="I134" s="45"/>
      <c r="J134" s="50"/>
      <c r="K134" s="39">
        <f>TIME(Tabulka4[[#This Row],[hod]],Tabulka4[[#This Row],[min]],Tabulka4[[#This Row],[sek]])</f>
        <v>0</v>
      </c>
      <c r="L134" s="17" t="str">
        <f>IF(ISBLANK(Tabulka4[[#This Row],[start. č.]]),"-",IF(Tabulka4[[#This Row],[příjmení a jméno]]="start. č. nebylo registrováno!","-",IF(VLOOKUP(Tabulka4[[#This Row],[start. č.]],'3. REGISTRACE'!B:G,6,0)=0,"-",VLOOKUP(Tabulka4[[#This Row],[start. č.]],'3. REGISTRACE'!B:G,6,0))))</f>
        <v>-</v>
      </c>
      <c r="M134" s="41" t="str">
        <f>IF(Tabulka4[[#This Row],[kategorie]]="-","-",COUNTIFS(G$10:G134,Tabulka4[[#This Row],[m/ž]],L$10:L134,Tabulka4[[#This Row],[kategorie]]))</f>
        <v>-</v>
      </c>
      <c r="N134" s="54" t="str">
        <f>IF(AND(ISBLANK(H134),ISBLANK(I134),ISBLANK(J134)),"-",IF(K134&gt;=MAX(K$10:K134),"ok","chyba!!!"))</f>
        <v>-</v>
      </c>
    </row>
    <row r="135" spans="2:14" x14ac:dyDescent="0.2">
      <c r="B135" s="41">
        <v>126</v>
      </c>
      <c r="C135" s="42"/>
      <c r="D135" s="20" t="str">
        <f>IF(ISBLANK(Tabulka4[[#This Row],[start. č.]]),"-",IF(ISERROR(VLOOKUP(Tabulka4[[#This Row],[start. č.]],'3. REGISTRACE'!B:F,2,0)),"start. č. nebylo registrováno!",VLOOKUP(Tabulka4[[#This Row],[start. č.]],'3. REGISTRACE'!B:F,2,0)))</f>
        <v>-</v>
      </c>
      <c r="E135" s="17" t="str">
        <f>IF(ISBLANK(Tabulka4[[#This Row],[start. č.]]),"-",IF(ISERROR(VLOOKUP(Tabulka4[[#This Row],[start. č.]],'3. REGISTRACE'!B:F,3,0)),"-",VLOOKUP(Tabulka4[[#This Row],[start. č.]],'3. REGISTRACE'!B:F,3,0)))</f>
        <v>-</v>
      </c>
      <c r="F135" s="43" t="str">
        <f>IF(ISBLANK(Tabulka4[[#This Row],[start. č.]]),"-",IF(Tabulka4[[#This Row],[příjmení a jméno]]="start. č. nebylo registrováno!","-",IF(VLOOKUP(Tabulka4[[#This Row],[start. č.]],'3. REGISTRACE'!B:F,4,0)=0,"-",VLOOKUP(Tabulka4[[#This Row],[start. č.]],'3. REGISTRACE'!B:F,4,0))))</f>
        <v>-</v>
      </c>
      <c r="G135" s="17" t="str">
        <f>IF(ISBLANK(Tabulka4[[#This Row],[start. č.]]),"-",IF(Tabulka4[[#This Row],[příjmení a jméno]]="start. č. nebylo registrováno!","-",IF(VLOOKUP(Tabulka4[[#This Row],[start. č.]],'3. REGISTRACE'!B:F,5,0)=0,"-",VLOOKUP(Tabulka4[[#This Row],[start. č.]],'3. REGISTRACE'!B:F,5,0))))</f>
        <v>-</v>
      </c>
      <c r="H135" s="49"/>
      <c r="I135" s="45"/>
      <c r="J135" s="50"/>
      <c r="K135" s="39">
        <f>TIME(Tabulka4[[#This Row],[hod]],Tabulka4[[#This Row],[min]],Tabulka4[[#This Row],[sek]])</f>
        <v>0</v>
      </c>
      <c r="L135" s="17" t="str">
        <f>IF(ISBLANK(Tabulka4[[#This Row],[start. č.]]),"-",IF(Tabulka4[[#This Row],[příjmení a jméno]]="start. č. nebylo registrováno!","-",IF(VLOOKUP(Tabulka4[[#This Row],[start. č.]],'3. REGISTRACE'!B:G,6,0)=0,"-",VLOOKUP(Tabulka4[[#This Row],[start. č.]],'3. REGISTRACE'!B:G,6,0))))</f>
        <v>-</v>
      </c>
      <c r="M135" s="41" t="str">
        <f>IF(Tabulka4[[#This Row],[kategorie]]="-","-",COUNTIFS(G$10:G135,Tabulka4[[#This Row],[m/ž]],L$10:L135,Tabulka4[[#This Row],[kategorie]]))</f>
        <v>-</v>
      </c>
      <c r="N135" s="54" t="str">
        <f>IF(AND(ISBLANK(H135),ISBLANK(I135),ISBLANK(J135)),"-",IF(K135&gt;=MAX(K$10:K135),"ok","chyba!!!"))</f>
        <v>-</v>
      </c>
    </row>
    <row r="136" spans="2:14" x14ac:dyDescent="0.2">
      <c r="B136" s="41">
        <v>127</v>
      </c>
      <c r="C136" s="42"/>
      <c r="D136" s="20" t="str">
        <f>IF(ISBLANK(Tabulka4[[#This Row],[start. č.]]),"-",IF(ISERROR(VLOOKUP(Tabulka4[[#This Row],[start. č.]],'3. REGISTRACE'!B:F,2,0)),"start. č. nebylo registrováno!",VLOOKUP(Tabulka4[[#This Row],[start. č.]],'3. REGISTRACE'!B:F,2,0)))</f>
        <v>-</v>
      </c>
      <c r="E136" s="17" t="str">
        <f>IF(ISBLANK(Tabulka4[[#This Row],[start. č.]]),"-",IF(ISERROR(VLOOKUP(Tabulka4[[#This Row],[start. č.]],'3. REGISTRACE'!B:F,3,0)),"-",VLOOKUP(Tabulka4[[#This Row],[start. č.]],'3. REGISTRACE'!B:F,3,0)))</f>
        <v>-</v>
      </c>
      <c r="F136" s="43" t="str">
        <f>IF(ISBLANK(Tabulka4[[#This Row],[start. č.]]),"-",IF(Tabulka4[[#This Row],[příjmení a jméno]]="start. č. nebylo registrováno!","-",IF(VLOOKUP(Tabulka4[[#This Row],[start. č.]],'3. REGISTRACE'!B:F,4,0)=0,"-",VLOOKUP(Tabulka4[[#This Row],[start. č.]],'3. REGISTRACE'!B:F,4,0))))</f>
        <v>-</v>
      </c>
      <c r="G136" s="17" t="str">
        <f>IF(ISBLANK(Tabulka4[[#This Row],[start. č.]]),"-",IF(Tabulka4[[#This Row],[příjmení a jméno]]="start. č. nebylo registrováno!","-",IF(VLOOKUP(Tabulka4[[#This Row],[start. č.]],'3. REGISTRACE'!B:F,5,0)=0,"-",VLOOKUP(Tabulka4[[#This Row],[start. č.]],'3. REGISTRACE'!B:F,5,0))))</f>
        <v>-</v>
      </c>
      <c r="H136" s="49"/>
      <c r="I136" s="45"/>
      <c r="J136" s="50"/>
      <c r="K136" s="39">
        <f>TIME(Tabulka4[[#This Row],[hod]],Tabulka4[[#This Row],[min]],Tabulka4[[#This Row],[sek]])</f>
        <v>0</v>
      </c>
      <c r="L136" s="17" t="str">
        <f>IF(ISBLANK(Tabulka4[[#This Row],[start. č.]]),"-",IF(Tabulka4[[#This Row],[příjmení a jméno]]="start. č. nebylo registrováno!","-",IF(VLOOKUP(Tabulka4[[#This Row],[start. č.]],'3. REGISTRACE'!B:G,6,0)=0,"-",VLOOKUP(Tabulka4[[#This Row],[start. č.]],'3. REGISTRACE'!B:G,6,0))))</f>
        <v>-</v>
      </c>
      <c r="M136" s="41" t="str">
        <f>IF(Tabulka4[[#This Row],[kategorie]]="-","-",COUNTIFS(G$10:G136,Tabulka4[[#This Row],[m/ž]],L$10:L136,Tabulka4[[#This Row],[kategorie]]))</f>
        <v>-</v>
      </c>
      <c r="N136" s="54" t="str">
        <f>IF(AND(ISBLANK(H136),ISBLANK(I136),ISBLANK(J136)),"-",IF(K136&gt;=MAX(K$10:K136),"ok","chyba!!!"))</f>
        <v>-</v>
      </c>
    </row>
    <row r="137" spans="2:14" x14ac:dyDescent="0.2">
      <c r="B137" s="41">
        <v>128</v>
      </c>
      <c r="C137" s="42"/>
      <c r="D137" s="20" t="str">
        <f>IF(ISBLANK(Tabulka4[[#This Row],[start. č.]]),"-",IF(ISERROR(VLOOKUP(Tabulka4[[#This Row],[start. č.]],'3. REGISTRACE'!B:F,2,0)),"start. č. nebylo registrováno!",VLOOKUP(Tabulka4[[#This Row],[start. č.]],'3. REGISTRACE'!B:F,2,0)))</f>
        <v>-</v>
      </c>
      <c r="E137" s="17" t="str">
        <f>IF(ISBLANK(Tabulka4[[#This Row],[start. č.]]),"-",IF(ISERROR(VLOOKUP(Tabulka4[[#This Row],[start. č.]],'3. REGISTRACE'!B:F,3,0)),"-",VLOOKUP(Tabulka4[[#This Row],[start. č.]],'3. REGISTRACE'!B:F,3,0)))</f>
        <v>-</v>
      </c>
      <c r="F137" s="43" t="str">
        <f>IF(ISBLANK(Tabulka4[[#This Row],[start. č.]]),"-",IF(Tabulka4[[#This Row],[příjmení a jméno]]="start. č. nebylo registrováno!","-",IF(VLOOKUP(Tabulka4[[#This Row],[start. č.]],'3. REGISTRACE'!B:F,4,0)=0,"-",VLOOKUP(Tabulka4[[#This Row],[start. č.]],'3. REGISTRACE'!B:F,4,0))))</f>
        <v>-</v>
      </c>
      <c r="G137" s="17" t="str">
        <f>IF(ISBLANK(Tabulka4[[#This Row],[start. č.]]),"-",IF(Tabulka4[[#This Row],[příjmení a jméno]]="start. č. nebylo registrováno!","-",IF(VLOOKUP(Tabulka4[[#This Row],[start. č.]],'3. REGISTRACE'!B:F,5,0)=0,"-",VLOOKUP(Tabulka4[[#This Row],[start. č.]],'3. REGISTRACE'!B:F,5,0))))</f>
        <v>-</v>
      </c>
      <c r="H137" s="49"/>
      <c r="I137" s="45"/>
      <c r="J137" s="50"/>
      <c r="K137" s="39">
        <f>TIME(Tabulka4[[#This Row],[hod]],Tabulka4[[#This Row],[min]],Tabulka4[[#This Row],[sek]])</f>
        <v>0</v>
      </c>
      <c r="L137" s="17" t="str">
        <f>IF(ISBLANK(Tabulka4[[#This Row],[start. č.]]),"-",IF(Tabulka4[[#This Row],[příjmení a jméno]]="start. č. nebylo registrováno!","-",IF(VLOOKUP(Tabulka4[[#This Row],[start. č.]],'3. REGISTRACE'!B:G,6,0)=0,"-",VLOOKUP(Tabulka4[[#This Row],[start. č.]],'3. REGISTRACE'!B:G,6,0))))</f>
        <v>-</v>
      </c>
      <c r="M137" s="41" t="str">
        <f>IF(Tabulka4[[#This Row],[kategorie]]="-","-",COUNTIFS(G$10:G137,Tabulka4[[#This Row],[m/ž]],L$10:L137,Tabulka4[[#This Row],[kategorie]]))</f>
        <v>-</v>
      </c>
      <c r="N137" s="54" t="str">
        <f>IF(AND(ISBLANK(H137),ISBLANK(I137),ISBLANK(J137)),"-",IF(K137&gt;=MAX(K$10:K137),"ok","chyba!!!"))</f>
        <v>-</v>
      </c>
    </row>
    <row r="138" spans="2:14" x14ac:dyDescent="0.2">
      <c r="B138" s="41">
        <v>129</v>
      </c>
      <c r="C138" s="42"/>
      <c r="D138" s="20" t="str">
        <f>IF(ISBLANK(Tabulka4[[#This Row],[start. č.]]),"-",IF(ISERROR(VLOOKUP(Tabulka4[[#This Row],[start. č.]],'3. REGISTRACE'!B:F,2,0)),"start. č. nebylo registrováno!",VLOOKUP(Tabulka4[[#This Row],[start. č.]],'3. REGISTRACE'!B:F,2,0)))</f>
        <v>-</v>
      </c>
      <c r="E138" s="17" t="str">
        <f>IF(ISBLANK(Tabulka4[[#This Row],[start. č.]]),"-",IF(ISERROR(VLOOKUP(Tabulka4[[#This Row],[start. č.]],'3. REGISTRACE'!B:F,3,0)),"-",VLOOKUP(Tabulka4[[#This Row],[start. č.]],'3. REGISTRACE'!B:F,3,0)))</f>
        <v>-</v>
      </c>
      <c r="F138" s="43" t="str">
        <f>IF(ISBLANK(Tabulka4[[#This Row],[start. č.]]),"-",IF(Tabulka4[[#This Row],[příjmení a jméno]]="start. č. nebylo registrováno!","-",IF(VLOOKUP(Tabulka4[[#This Row],[start. č.]],'3. REGISTRACE'!B:F,4,0)=0,"-",VLOOKUP(Tabulka4[[#This Row],[start. č.]],'3. REGISTRACE'!B:F,4,0))))</f>
        <v>-</v>
      </c>
      <c r="G138" s="17" t="str">
        <f>IF(ISBLANK(Tabulka4[[#This Row],[start. č.]]),"-",IF(Tabulka4[[#This Row],[příjmení a jméno]]="start. č. nebylo registrováno!","-",IF(VLOOKUP(Tabulka4[[#This Row],[start. č.]],'3. REGISTRACE'!B:F,5,0)=0,"-",VLOOKUP(Tabulka4[[#This Row],[start. č.]],'3. REGISTRACE'!B:F,5,0))))</f>
        <v>-</v>
      </c>
      <c r="H138" s="49"/>
      <c r="I138" s="45"/>
      <c r="J138" s="50"/>
      <c r="K138" s="39">
        <f>TIME(Tabulka4[[#This Row],[hod]],Tabulka4[[#This Row],[min]],Tabulka4[[#This Row],[sek]])</f>
        <v>0</v>
      </c>
      <c r="L138" s="17" t="str">
        <f>IF(ISBLANK(Tabulka4[[#This Row],[start. č.]]),"-",IF(Tabulka4[[#This Row],[příjmení a jméno]]="start. č. nebylo registrováno!","-",IF(VLOOKUP(Tabulka4[[#This Row],[start. č.]],'3. REGISTRACE'!B:G,6,0)=0,"-",VLOOKUP(Tabulka4[[#This Row],[start. č.]],'3. REGISTRACE'!B:G,6,0))))</f>
        <v>-</v>
      </c>
      <c r="M138" s="41" t="str">
        <f>IF(Tabulka4[[#This Row],[kategorie]]="-","-",COUNTIFS(G$10:G138,Tabulka4[[#This Row],[m/ž]],L$10:L138,Tabulka4[[#This Row],[kategorie]]))</f>
        <v>-</v>
      </c>
      <c r="N138" s="54" t="str">
        <f>IF(AND(ISBLANK(H138),ISBLANK(I138),ISBLANK(J138)),"-",IF(K138&gt;=MAX(K$10:K138),"ok","chyba!!!"))</f>
        <v>-</v>
      </c>
    </row>
    <row r="139" spans="2:14" x14ac:dyDescent="0.2">
      <c r="B139" s="41">
        <v>130</v>
      </c>
      <c r="C139" s="42"/>
      <c r="D139" s="20" t="str">
        <f>IF(ISBLANK(Tabulka4[[#This Row],[start. č.]]),"-",IF(ISERROR(VLOOKUP(Tabulka4[[#This Row],[start. č.]],'3. REGISTRACE'!B:F,2,0)),"start. č. nebylo registrováno!",VLOOKUP(Tabulka4[[#This Row],[start. č.]],'3. REGISTRACE'!B:F,2,0)))</f>
        <v>-</v>
      </c>
      <c r="E139" s="17" t="str">
        <f>IF(ISBLANK(Tabulka4[[#This Row],[start. č.]]),"-",IF(ISERROR(VLOOKUP(Tabulka4[[#This Row],[start. č.]],'3. REGISTRACE'!B:F,3,0)),"-",VLOOKUP(Tabulka4[[#This Row],[start. č.]],'3. REGISTRACE'!B:F,3,0)))</f>
        <v>-</v>
      </c>
      <c r="F139" s="43" t="str">
        <f>IF(ISBLANK(Tabulka4[[#This Row],[start. č.]]),"-",IF(Tabulka4[[#This Row],[příjmení a jméno]]="start. č. nebylo registrováno!","-",IF(VLOOKUP(Tabulka4[[#This Row],[start. č.]],'3. REGISTRACE'!B:F,4,0)=0,"-",VLOOKUP(Tabulka4[[#This Row],[start. č.]],'3. REGISTRACE'!B:F,4,0))))</f>
        <v>-</v>
      </c>
      <c r="G139" s="17" t="str">
        <f>IF(ISBLANK(Tabulka4[[#This Row],[start. č.]]),"-",IF(Tabulka4[[#This Row],[příjmení a jméno]]="start. č. nebylo registrováno!","-",IF(VLOOKUP(Tabulka4[[#This Row],[start. č.]],'3. REGISTRACE'!B:F,5,0)=0,"-",VLOOKUP(Tabulka4[[#This Row],[start. č.]],'3. REGISTRACE'!B:F,5,0))))</f>
        <v>-</v>
      </c>
      <c r="H139" s="49"/>
      <c r="I139" s="45"/>
      <c r="J139" s="50"/>
      <c r="K139" s="39">
        <f>TIME(Tabulka4[[#This Row],[hod]],Tabulka4[[#This Row],[min]],Tabulka4[[#This Row],[sek]])</f>
        <v>0</v>
      </c>
      <c r="L139" s="17" t="str">
        <f>IF(ISBLANK(Tabulka4[[#This Row],[start. č.]]),"-",IF(Tabulka4[[#This Row],[příjmení a jméno]]="start. č. nebylo registrováno!","-",IF(VLOOKUP(Tabulka4[[#This Row],[start. č.]],'3. REGISTRACE'!B:G,6,0)=0,"-",VLOOKUP(Tabulka4[[#This Row],[start. č.]],'3. REGISTRACE'!B:G,6,0))))</f>
        <v>-</v>
      </c>
      <c r="M139" s="41" t="str">
        <f>IF(Tabulka4[[#This Row],[kategorie]]="-","-",COUNTIFS(G$10:G139,Tabulka4[[#This Row],[m/ž]],L$10:L139,Tabulka4[[#This Row],[kategorie]]))</f>
        <v>-</v>
      </c>
      <c r="N139" s="54" t="str">
        <f>IF(AND(ISBLANK(H139),ISBLANK(I139),ISBLANK(J139)),"-",IF(K139&gt;=MAX(K$10:K139),"ok","chyba!!!"))</f>
        <v>-</v>
      </c>
    </row>
    <row r="140" spans="2:14" x14ac:dyDescent="0.2">
      <c r="B140" s="41">
        <v>131</v>
      </c>
      <c r="C140" s="42"/>
      <c r="D140" s="20" t="str">
        <f>IF(ISBLANK(Tabulka4[[#This Row],[start. č.]]),"-",IF(ISERROR(VLOOKUP(Tabulka4[[#This Row],[start. č.]],'3. REGISTRACE'!B:F,2,0)),"start. č. nebylo registrováno!",VLOOKUP(Tabulka4[[#This Row],[start. č.]],'3. REGISTRACE'!B:F,2,0)))</f>
        <v>-</v>
      </c>
      <c r="E140" s="17" t="str">
        <f>IF(ISBLANK(Tabulka4[[#This Row],[start. č.]]),"-",IF(ISERROR(VLOOKUP(Tabulka4[[#This Row],[start. č.]],'3. REGISTRACE'!B:F,3,0)),"-",VLOOKUP(Tabulka4[[#This Row],[start. č.]],'3. REGISTRACE'!B:F,3,0)))</f>
        <v>-</v>
      </c>
      <c r="F140" s="43" t="str">
        <f>IF(ISBLANK(Tabulka4[[#This Row],[start. č.]]),"-",IF(Tabulka4[[#This Row],[příjmení a jméno]]="start. č. nebylo registrováno!","-",IF(VLOOKUP(Tabulka4[[#This Row],[start. č.]],'3. REGISTRACE'!B:F,4,0)=0,"-",VLOOKUP(Tabulka4[[#This Row],[start. č.]],'3. REGISTRACE'!B:F,4,0))))</f>
        <v>-</v>
      </c>
      <c r="G140" s="17" t="str">
        <f>IF(ISBLANK(Tabulka4[[#This Row],[start. č.]]),"-",IF(Tabulka4[[#This Row],[příjmení a jméno]]="start. č. nebylo registrováno!","-",IF(VLOOKUP(Tabulka4[[#This Row],[start. č.]],'3. REGISTRACE'!B:F,5,0)=0,"-",VLOOKUP(Tabulka4[[#This Row],[start. č.]],'3. REGISTRACE'!B:F,5,0))))</f>
        <v>-</v>
      </c>
      <c r="H140" s="49"/>
      <c r="I140" s="45"/>
      <c r="J140" s="50"/>
      <c r="K140" s="39">
        <f>TIME(Tabulka4[[#This Row],[hod]],Tabulka4[[#This Row],[min]],Tabulka4[[#This Row],[sek]])</f>
        <v>0</v>
      </c>
      <c r="L140" s="17" t="str">
        <f>IF(ISBLANK(Tabulka4[[#This Row],[start. č.]]),"-",IF(Tabulka4[[#This Row],[příjmení a jméno]]="start. č. nebylo registrováno!","-",IF(VLOOKUP(Tabulka4[[#This Row],[start. č.]],'3. REGISTRACE'!B:G,6,0)=0,"-",VLOOKUP(Tabulka4[[#This Row],[start. č.]],'3. REGISTRACE'!B:G,6,0))))</f>
        <v>-</v>
      </c>
      <c r="M140" s="41" t="str">
        <f>IF(Tabulka4[[#This Row],[kategorie]]="-","-",COUNTIFS(G$10:G140,Tabulka4[[#This Row],[m/ž]],L$10:L140,Tabulka4[[#This Row],[kategorie]]))</f>
        <v>-</v>
      </c>
      <c r="N140" s="54" t="str">
        <f>IF(AND(ISBLANK(H140),ISBLANK(I140),ISBLANK(J140)),"-",IF(K140&gt;=MAX(K$10:K140),"ok","chyba!!!"))</f>
        <v>-</v>
      </c>
    </row>
    <row r="141" spans="2:14" x14ac:dyDescent="0.2">
      <c r="B141" s="41">
        <v>132</v>
      </c>
      <c r="C141" s="42"/>
      <c r="D141" s="20" t="str">
        <f>IF(ISBLANK(Tabulka4[[#This Row],[start. č.]]),"-",IF(ISERROR(VLOOKUP(Tabulka4[[#This Row],[start. č.]],'3. REGISTRACE'!B:F,2,0)),"start. č. nebylo registrováno!",VLOOKUP(Tabulka4[[#This Row],[start. č.]],'3. REGISTRACE'!B:F,2,0)))</f>
        <v>-</v>
      </c>
      <c r="E141" s="17" t="str">
        <f>IF(ISBLANK(Tabulka4[[#This Row],[start. č.]]),"-",IF(ISERROR(VLOOKUP(Tabulka4[[#This Row],[start. č.]],'3. REGISTRACE'!B:F,3,0)),"-",VLOOKUP(Tabulka4[[#This Row],[start. č.]],'3. REGISTRACE'!B:F,3,0)))</f>
        <v>-</v>
      </c>
      <c r="F141" s="43" t="str">
        <f>IF(ISBLANK(Tabulka4[[#This Row],[start. č.]]),"-",IF(Tabulka4[[#This Row],[příjmení a jméno]]="start. č. nebylo registrováno!","-",IF(VLOOKUP(Tabulka4[[#This Row],[start. č.]],'3. REGISTRACE'!B:F,4,0)=0,"-",VLOOKUP(Tabulka4[[#This Row],[start. č.]],'3. REGISTRACE'!B:F,4,0))))</f>
        <v>-</v>
      </c>
      <c r="G141" s="17" t="str">
        <f>IF(ISBLANK(Tabulka4[[#This Row],[start. č.]]),"-",IF(Tabulka4[[#This Row],[příjmení a jméno]]="start. č. nebylo registrováno!","-",IF(VLOOKUP(Tabulka4[[#This Row],[start. č.]],'3. REGISTRACE'!B:F,5,0)=0,"-",VLOOKUP(Tabulka4[[#This Row],[start. č.]],'3. REGISTRACE'!B:F,5,0))))</f>
        <v>-</v>
      </c>
      <c r="H141" s="49"/>
      <c r="I141" s="45"/>
      <c r="J141" s="50"/>
      <c r="K141" s="39">
        <f>TIME(Tabulka4[[#This Row],[hod]],Tabulka4[[#This Row],[min]],Tabulka4[[#This Row],[sek]])</f>
        <v>0</v>
      </c>
      <c r="L141" s="17" t="str">
        <f>IF(ISBLANK(Tabulka4[[#This Row],[start. č.]]),"-",IF(Tabulka4[[#This Row],[příjmení a jméno]]="start. č. nebylo registrováno!","-",IF(VLOOKUP(Tabulka4[[#This Row],[start. č.]],'3. REGISTRACE'!B:G,6,0)=0,"-",VLOOKUP(Tabulka4[[#This Row],[start. č.]],'3. REGISTRACE'!B:G,6,0))))</f>
        <v>-</v>
      </c>
      <c r="M141" s="41" t="str">
        <f>IF(Tabulka4[[#This Row],[kategorie]]="-","-",COUNTIFS(G$10:G141,Tabulka4[[#This Row],[m/ž]],L$10:L141,Tabulka4[[#This Row],[kategorie]]))</f>
        <v>-</v>
      </c>
      <c r="N141" s="54" t="str">
        <f>IF(AND(ISBLANK(H141),ISBLANK(I141),ISBLANK(J141)),"-",IF(K141&gt;=MAX(K$10:K141),"ok","chyba!!!"))</f>
        <v>-</v>
      </c>
    </row>
    <row r="142" spans="2:14" x14ac:dyDescent="0.2">
      <c r="B142" s="41">
        <v>133</v>
      </c>
      <c r="C142" s="42"/>
      <c r="D142" s="20" t="str">
        <f>IF(ISBLANK(Tabulka4[[#This Row],[start. č.]]),"-",IF(ISERROR(VLOOKUP(Tabulka4[[#This Row],[start. č.]],'3. REGISTRACE'!B:F,2,0)),"start. č. nebylo registrováno!",VLOOKUP(Tabulka4[[#This Row],[start. č.]],'3. REGISTRACE'!B:F,2,0)))</f>
        <v>-</v>
      </c>
      <c r="E142" s="17" t="str">
        <f>IF(ISBLANK(Tabulka4[[#This Row],[start. č.]]),"-",IF(ISERROR(VLOOKUP(Tabulka4[[#This Row],[start. č.]],'3. REGISTRACE'!B:F,3,0)),"-",VLOOKUP(Tabulka4[[#This Row],[start. č.]],'3. REGISTRACE'!B:F,3,0)))</f>
        <v>-</v>
      </c>
      <c r="F142" s="43" t="str">
        <f>IF(ISBLANK(Tabulka4[[#This Row],[start. č.]]),"-",IF(Tabulka4[[#This Row],[příjmení a jméno]]="start. č. nebylo registrováno!","-",IF(VLOOKUP(Tabulka4[[#This Row],[start. č.]],'3. REGISTRACE'!B:F,4,0)=0,"-",VLOOKUP(Tabulka4[[#This Row],[start. č.]],'3. REGISTRACE'!B:F,4,0))))</f>
        <v>-</v>
      </c>
      <c r="G142" s="17" t="str">
        <f>IF(ISBLANK(Tabulka4[[#This Row],[start. č.]]),"-",IF(Tabulka4[[#This Row],[příjmení a jméno]]="start. č. nebylo registrováno!","-",IF(VLOOKUP(Tabulka4[[#This Row],[start. č.]],'3. REGISTRACE'!B:F,5,0)=0,"-",VLOOKUP(Tabulka4[[#This Row],[start. č.]],'3. REGISTRACE'!B:F,5,0))))</f>
        <v>-</v>
      </c>
      <c r="H142" s="49"/>
      <c r="I142" s="45"/>
      <c r="J142" s="50"/>
      <c r="K142" s="39">
        <f>TIME(Tabulka4[[#This Row],[hod]],Tabulka4[[#This Row],[min]],Tabulka4[[#This Row],[sek]])</f>
        <v>0</v>
      </c>
      <c r="L142" s="17" t="str">
        <f>IF(ISBLANK(Tabulka4[[#This Row],[start. č.]]),"-",IF(Tabulka4[[#This Row],[příjmení a jméno]]="start. č. nebylo registrováno!","-",IF(VLOOKUP(Tabulka4[[#This Row],[start. č.]],'3. REGISTRACE'!B:G,6,0)=0,"-",VLOOKUP(Tabulka4[[#This Row],[start. č.]],'3. REGISTRACE'!B:G,6,0))))</f>
        <v>-</v>
      </c>
      <c r="M142" s="41" t="str">
        <f>IF(Tabulka4[[#This Row],[kategorie]]="-","-",COUNTIFS(G$10:G142,Tabulka4[[#This Row],[m/ž]],L$10:L142,Tabulka4[[#This Row],[kategorie]]))</f>
        <v>-</v>
      </c>
      <c r="N142" s="54" t="str">
        <f>IF(AND(ISBLANK(H142),ISBLANK(I142),ISBLANK(J142)),"-",IF(K142&gt;=MAX(K$10:K142),"ok","chyba!!!"))</f>
        <v>-</v>
      </c>
    </row>
    <row r="143" spans="2:14" x14ac:dyDescent="0.2">
      <c r="B143" s="41">
        <v>134</v>
      </c>
      <c r="C143" s="42"/>
      <c r="D143" s="20" t="str">
        <f>IF(ISBLANK(Tabulka4[[#This Row],[start. č.]]),"-",IF(ISERROR(VLOOKUP(Tabulka4[[#This Row],[start. č.]],'3. REGISTRACE'!B:F,2,0)),"start. č. nebylo registrováno!",VLOOKUP(Tabulka4[[#This Row],[start. č.]],'3. REGISTRACE'!B:F,2,0)))</f>
        <v>-</v>
      </c>
      <c r="E143" s="17" t="str">
        <f>IF(ISBLANK(Tabulka4[[#This Row],[start. č.]]),"-",IF(ISERROR(VLOOKUP(Tabulka4[[#This Row],[start. č.]],'3. REGISTRACE'!B:F,3,0)),"-",VLOOKUP(Tabulka4[[#This Row],[start. č.]],'3. REGISTRACE'!B:F,3,0)))</f>
        <v>-</v>
      </c>
      <c r="F143" s="43" t="str">
        <f>IF(ISBLANK(Tabulka4[[#This Row],[start. č.]]),"-",IF(Tabulka4[[#This Row],[příjmení a jméno]]="start. č. nebylo registrováno!","-",IF(VLOOKUP(Tabulka4[[#This Row],[start. č.]],'3. REGISTRACE'!B:F,4,0)=0,"-",VLOOKUP(Tabulka4[[#This Row],[start. č.]],'3. REGISTRACE'!B:F,4,0))))</f>
        <v>-</v>
      </c>
      <c r="G143" s="17" t="str">
        <f>IF(ISBLANK(Tabulka4[[#This Row],[start. č.]]),"-",IF(Tabulka4[[#This Row],[příjmení a jméno]]="start. č. nebylo registrováno!","-",IF(VLOOKUP(Tabulka4[[#This Row],[start. č.]],'3. REGISTRACE'!B:F,5,0)=0,"-",VLOOKUP(Tabulka4[[#This Row],[start. č.]],'3. REGISTRACE'!B:F,5,0))))</f>
        <v>-</v>
      </c>
      <c r="H143" s="49"/>
      <c r="I143" s="45"/>
      <c r="J143" s="50"/>
      <c r="K143" s="39">
        <f>TIME(Tabulka4[[#This Row],[hod]],Tabulka4[[#This Row],[min]],Tabulka4[[#This Row],[sek]])</f>
        <v>0</v>
      </c>
      <c r="L143" s="17" t="str">
        <f>IF(ISBLANK(Tabulka4[[#This Row],[start. č.]]),"-",IF(Tabulka4[[#This Row],[příjmení a jméno]]="start. č. nebylo registrováno!","-",IF(VLOOKUP(Tabulka4[[#This Row],[start. č.]],'3. REGISTRACE'!B:G,6,0)=0,"-",VLOOKUP(Tabulka4[[#This Row],[start. č.]],'3. REGISTRACE'!B:G,6,0))))</f>
        <v>-</v>
      </c>
      <c r="M143" s="41" t="str">
        <f>IF(Tabulka4[[#This Row],[kategorie]]="-","-",COUNTIFS(G$10:G143,Tabulka4[[#This Row],[m/ž]],L$10:L143,Tabulka4[[#This Row],[kategorie]]))</f>
        <v>-</v>
      </c>
      <c r="N143" s="54" t="str">
        <f>IF(AND(ISBLANK(H143),ISBLANK(I143),ISBLANK(J143)),"-",IF(K143&gt;=MAX(K$10:K143),"ok","chyba!!!"))</f>
        <v>-</v>
      </c>
    </row>
    <row r="144" spans="2:14" x14ac:dyDescent="0.2">
      <c r="B144" s="41">
        <v>135</v>
      </c>
      <c r="C144" s="42"/>
      <c r="D144" s="20" t="str">
        <f>IF(ISBLANK(Tabulka4[[#This Row],[start. č.]]),"-",IF(ISERROR(VLOOKUP(Tabulka4[[#This Row],[start. č.]],'3. REGISTRACE'!B:F,2,0)),"start. č. nebylo registrováno!",VLOOKUP(Tabulka4[[#This Row],[start. č.]],'3. REGISTRACE'!B:F,2,0)))</f>
        <v>-</v>
      </c>
      <c r="E144" s="17" t="str">
        <f>IF(ISBLANK(Tabulka4[[#This Row],[start. č.]]),"-",IF(ISERROR(VLOOKUP(Tabulka4[[#This Row],[start. č.]],'3. REGISTRACE'!B:F,3,0)),"-",VLOOKUP(Tabulka4[[#This Row],[start. č.]],'3. REGISTRACE'!B:F,3,0)))</f>
        <v>-</v>
      </c>
      <c r="F144" s="43" t="str">
        <f>IF(ISBLANK(Tabulka4[[#This Row],[start. č.]]),"-",IF(Tabulka4[[#This Row],[příjmení a jméno]]="start. č. nebylo registrováno!","-",IF(VLOOKUP(Tabulka4[[#This Row],[start. č.]],'3. REGISTRACE'!B:F,4,0)=0,"-",VLOOKUP(Tabulka4[[#This Row],[start. č.]],'3. REGISTRACE'!B:F,4,0))))</f>
        <v>-</v>
      </c>
      <c r="G144" s="17" t="str">
        <f>IF(ISBLANK(Tabulka4[[#This Row],[start. č.]]),"-",IF(Tabulka4[[#This Row],[příjmení a jméno]]="start. č. nebylo registrováno!","-",IF(VLOOKUP(Tabulka4[[#This Row],[start. č.]],'3. REGISTRACE'!B:F,5,0)=0,"-",VLOOKUP(Tabulka4[[#This Row],[start. č.]],'3. REGISTRACE'!B:F,5,0))))</f>
        <v>-</v>
      </c>
      <c r="H144" s="49"/>
      <c r="I144" s="45"/>
      <c r="J144" s="50"/>
      <c r="K144" s="39">
        <f>TIME(Tabulka4[[#This Row],[hod]],Tabulka4[[#This Row],[min]],Tabulka4[[#This Row],[sek]])</f>
        <v>0</v>
      </c>
      <c r="L144" s="17" t="str">
        <f>IF(ISBLANK(Tabulka4[[#This Row],[start. č.]]),"-",IF(Tabulka4[[#This Row],[příjmení a jméno]]="start. č. nebylo registrováno!","-",IF(VLOOKUP(Tabulka4[[#This Row],[start. č.]],'3. REGISTRACE'!B:G,6,0)=0,"-",VLOOKUP(Tabulka4[[#This Row],[start. č.]],'3. REGISTRACE'!B:G,6,0))))</f>
        <v>-</v>
      </c>
      <c r="M144" s="41" t="str">
        <f>IF(Tabulka4[[#This Row],[kategorie]]="-","-",COUNTIFS(G$10:G144,Tabulka4[[#This Row],[m/ž]],L$10:L144,Tabulka4[[#This Row],[kategorie]]))</f>
        <v>-</v>
      </c>
      <c r="N144" s="54" t="str">
        <f>IF(AND(ISBLANK(H144),ISBLANK(I144),ISBLANK(J144)),"-",IF(K144&gt;=MAX(K$10:K144),"ok","chyba!!!"))</f>
        <v>-</v>
      </c>
    </row>
    <row r="145" spans="2:14" x14ac:dyDescent="0.2">
      <c r="B145" s="41">
        <v>136</v>
      </c>
      <c r="C145" s="42"/>
      <c r="D145" s="20" t="str">
        <f>IF(ISBLANK(Tabulka4[[#This Row],[start. č.]]),"-",IF(ISERROR(VLOOKUP(Tabulka4[[#This Row],[start. č.]],'3. REGISTRACE'!B:F,2,0)),"start. č. nebylo registrováno!",VLOOKUP(Tabulka4[[#This Row],[start. č.]],'3. REGISTRACE'!B:F,2,0)))</f>
        <v>-</v>
      </c>
      <c r="E145" s="17" t="str">
        <f>IF(ISBLANK(Tabulka4[[#This Row],[start. č.]]),"-",IF(ISERROR(VLOOKUP(Tabulka4[[#This Row],[start. č.]],'3. REGISTRACE'!B:F,3,0)),"-",VLOOKUP(Tabulka4[[#This Row],[start. č.]],'3. REGISTRACE'!B:F,3,0)))</f>
        <v>-</v>
      </c>
      <c r="F145" s="43" t="str">
        <f>IF(ISBLANK(Tabulka4[[#This Row],[start. č.]]),"-",IF(Tabulka4[[#This Row],[příjmení a jméno]]="start. č. nebylo registrováno!","-",IF(VLOOKUP(Tabulka4[[#This Row],[start. č.]],'3. REGISTRACE'!B:F,4,0)=0,"-",VLOOKUP(Tabulka4[[#This Row],[start. č.]],'3. REGISTRACE'!B:F,4,0))))</f>
        <v>-</v>
      </c>
      <c r="G145" s="17" t="str">
        <f>IF(ISBLANK(Tabulka4[[#This Row],[start. č.]]),"-",IF(Tabulka4[[#This Row],[příjmení a jméno]]="start. č. nebylo registrováno!","-",IF(VLOOKUP(Tabulka4[[#This Row],[start. č.]],'3. REGISTRACE'!B:F,5,0)=0,"-",VLOOKUP(Tabulka4[[#This Row],[start. č.]],'3. REGISTRACE'!B:F,5,0))))</f>
        <v>-</v>
      </c>
      <c r="H145" s="49"/>
      <c r="I145" s="45"/>
      <c r="J145" s="50"/>
      <c r="K145" s="39">
        <f>TIME(Tabulka4[[#This Row],[hod]],Tabulka4[[#This Row],[min]],Tabulka4[[#This Row],[sek]])</f>
        <v>0</v>
      </c>
      <c r="L145" s="17" t="str">
        <f>IF(ISBLANK(Tabulka4[[#This Row],[start. č.]]),"-",IF(Tabulka4[[#This Row],[příjmení a jméno]]="start. č. nebylo registrováno!","-",IF(VLOOKUP(Tabulka4[[#This Row],[start. č.]],'3. REGISTRACE'!B:G,6,0)=0,"-",VLOOKUP(Tabulka4[[#This Row],[start. č.]],'3. REGISTRACE'!B:G,6,0))))</f>
        <v>-</v>
      </c>
      <c r="M145" s="41" t="str">
        <f>IF(Tabulka4[[#This Row],[kategorie]]="-","-",COUNTIFS(G$10:G145,Tabulka4[[#This Row],[m/ž]],L$10:L145,Tabulka4[[#This Row],[kategorie]]))</f>
        <v>-</v>
      </c>
      <c r="N145" s="54" t="str">
        <f>IF(AND(ISBLANK(H145),ISBLANK(I145),ISBLANK(J145)),"-",IF(K145&gt;=MAX(K$10:K145),"ok","chyba!!!"))</f>
        <v>-</v>
      </c>
    </row>
    <row r="146" spans="2:14" x14ac:dyDescent="0.2">
      <c r="B146" s="41">
        <v>137</v>
      </c>
      <c r="C146" s="42"/>
      <c r="D146" s="20" t="str">
        <f>IF(ISBLANK(Tabulka4[[#This Row],[start. č.]]),"-",IF(ISERROR(VLOOKUP(Tabulka4[[#This Row],[start. č.]],'3. REGISTRACE'!B:F,2,0)),"start. č. nebylo registrováno!",VLOOKUP(Tabulka4[[#This Row],[start. č.]],'3. REGISTRACE'!B:F,2,0)))</f>
        <v>-</v>
      </c>
      <c r="E146" s="17" t="str">
        <f>IF(ISBLANK(Tabulka4[[#This Row],[start. č.]]),"-",IF(ISERROR(VLOOKUP(Tabulka4[[#This Row],[start. č.]],'3. REGISTRACE'!B:F,3,0)),"-",VLOOKUP(Tabulka4[[#This Row],[start. č.]],'3. REGISTRACE'!B:F,3,0)))</f>
        <v>-</v>
      </c>
      <c r="F146" s="43" t="str">
        <f>IF(ISBLANK(Tabulka4[[#This Row],[start. č.]]),"-",IF(Tabulka4[[#This Row],[příjmení a jméno]]="start. č. nebylo registrováno!","-",IF(VLOOKUP(Tabulka4[[#This Row],[start. č.]],'3. REGISTRACE'!B:F,4,0)=0,"-",VLOOKUP(Tabulka4[[#This Row],[start. č.]],'3. REGISTRACE'!B:F,4,0))))</f>
        <v>-</v>
      </c>
      <c r="G146" s="17" t="str">
        <f>IF(ISBLANK(Tabulka4[[#This Row],[start. č.]]),"-",IF(Tabulka4[[#This Row],[příjmení a jméno]]="start. č. nebylo registrováno!","-",IF(VLOOKUP(Tabulka4[[#This Row],[start. č.]],'3. REGISTRACE'!B:F,5,0)=0,"-",VLOOKUP(Tabulka4[[#This Row],[start. č.]],'3. REGISTRACE'!B:F,5,0))))</f>
        <v>-</v>
      </c>
      <c r="H146" s="49"/>
      <c r="I146" s="45"/>
      <c r="J146" s="50"/>
      <c r="K146" s="39">
        <f>TIME(Tabulka4[[#This Row],[hod]],Tabulka4[[#This Row],[min]],Tabulka4[[#This Row],[sek]])</f>
        <v>0</v>
      </c>
      <c r="L146" s="17" t="str">
        <f>IF(ISBLANK(Tabulka4[[#This Row],[start. č.]]),"-",IF(Tabulka4[[#This Row],[příjmení a jméno]]="start. č. nebylo registrováno!","-",IF(VLOOKUP(Tabulka4[[#This Row],[start. č.]],'3. REGISTRACE'!B:G,6,0)=0,"-",VLOOKUP(Tabulka4[[#This Row],[start. č.]],'3. REGISTRACE'!B:G,6,0))))</f>
        <v>-</v>
      </c>
      <c r="M146" s="41" t="str">
        <f>IF(Tabulka4[[#This Row],[kategorie]]="-","-",COUNTIFS(G$10:G146,Tabulka4[[#This Row],[m/ž]],L$10:L146,Tabulka4[[#This Row],[kategorie]]))</f>
        <v>-</v>
      </c>
      <c r="N146" s="54" t="str">
        <f>IF(AND(ISBLANK(H146),ISBLANK(I146),ISBLANK(J146)),"-",IF(K146&gt;=MAX(K$10:K146),"ok","chyba!!!"))</f>
        <v>-</v>
      </c>
    </row>
    <row r="147" spans="2:14" x14ac:dyDescent="0.2">
      <c r="B147" s="41">
        <v>138</v>
      </c>
      <c r="C147" s="42"/>
      <c r="D147" s="20" t="str">
        <f>IF(ISBLANK(Tabulka4[[#This Row],[start. č.]]),"-",IF(ISERROR(VLOOKUP(Tabulka4[[#This Row],[start. č.]],'3. REGISTRACE'!B:F,2,0)),"start. č. nebylo registrováno!",VLOOKUP(Tabulka4[[#This Row],[start. č.]],'3. REGISTRACE'!B:F,2,0)))</f>
        <v>-</v>
      </c>
      <c r="E147" s="17" t="str">
        <f>IF(ISBLANK(Tabulka4[[#This Row],[start. č.]]),"-",IF(ISERROR(VLOOKUP(Tabulka4[[#This Row],[start. č.]],'3. REGISTRACE'!B:F,3,0)),"-",VLOOKUP(Tabulka4[[#This Row],[start. č.]],'3. REGISTRACE'!B:F,3,0)))</f>
        <v>-</v>
      </c>
      <c r="F147" s="43" t="str">
        <f>IF(ISBLANK(Tabulka4[[#This Row],[start. č.]]),"-",IF(Tabulka4[[#This Row],[příjmení a jméno]]="start. č. nebylo registrováno!","-",IF(VLOOKUP(Tabulka4[[#This Row],[start. č.]],'3. REGISTRACE'!B:F,4,0)=0,"-",VLOOKUP(Tabulka4[[#This Row],[start. č.]],'3. REGISTRACE'!B:F,4,0))))</f>
        <v>-</v>
      </c>
      <c r="G147" s="17" t="str">
        <f>IF(ISBLANK(Tabulka4[[#This Row],[start. č.]]),"-",IF(Tabulka4[[#This Row],[příjmení a jméno]]="start. č. nebylo registrováno!","-",IF(VLOOKUP(Tabulka4[[#This Row],[start. č.]],'3. REGISTRACE'!B:F,5,0)=0,"-",VLOOKUP(Tabulka4[[#This Row],[start. č.]],'3. REGISTRACE'!B:F,5,0))))</f>
        <v>-</v>
      </c>
      <c r="H147" s="49"/>
      <c r="I147" s="45"/>
      <c r="J147" s="50"/>
      <c r="K147" s="39">
        <f>TIME(Tabulka4[[#This Row],[hod]],Tabulka4[[#This Row],[min]],Tabulka4[[#This Row],[sek]])</f>
        <v>0</v>
      </c>
      <c r="L147" s="17" t="str">
        <f>IF(ISBLANK(Tabulka4[[#This Row],[start. č.]]),"-",IF(Tabulka4[[#This Row],[příjmení a jméno]]="start. č. nebylo registrováno!","-",IF(VLOOKUP(Tabulka4[[#This Row],[start. č.]],'3. REGISTRACE'!B:G,6,0)=0,"-",VLOOKUP(Tabulka4[[#This Row],[start. č.]],'3. REGISTRACE'!B:G,6,0))))</f>
        <v>-</v>
      </c>
      <c r="M147" s="41" t="str">
        <f>IF(Tabulka4[[#This Row],[kategorie]]="-","-",COUNTIFS(G$10:G147,Tabulka4[[#This Row],[m/ž]],L$10:L147,Tabulka4[[#This Row],[kategorie]]))</f>
        <v>-</v>
      </c>
      <c r="N147" s="54" t="str">
        <f>IF(AND(ISBLANK(H147),ISBLANK(I147),ISBLANK(J147)),"-",IF(K147&gt;=MAX(K$10:K147),"ok","chyba!!!"))</f>
        <v>-</v>
      </c>
    </row>
    <row r="148" spans="2:14" x14ac:dyDescent="0.2">
      <c r="B148" s="41">
        <v>139</v>
      </c>
      <c r="C148" s="42"/>
      <c r="D148" s="20" t="str">
        <f>IF(ISBLANK(Tabulka4[[#This Row],[start. č.]]),"-",IF(ISERROR(VLOOKUP(Tabulka4[[#This Row],[start. č.]],'3. REGISTRACE'!B:F,2,0)),"start. č. nebylo registrováno!",VLOOKUP(Tabulka4[[#This Row],[start. č.]],'3. REGISTRACE'!B:F,2,0)))</f>
        <v>-</v>
      </c>
      <c r="E148" s="17" t="str">
        <f>IF(ISBLANK(Tabulka4[[#This Row],[start. č.]]),"-",IF(ISERROR(VLOOKUP(Tabulka4[[#This Row],[start. č.]],'3. REGISTRACE'!B:F,3,0)),"-",VLOOKUP(Tabulka4[[#This Row],[start. č.]],'3. REGISTRACE'!B:F,3,0)))</f>
        <v>-</v>
      </c>
      <c r="F148" s="43" t="str">
        <f>IF(ISBLANK(Tabulka4[[#This Row],[start. č.]]),"-",IF(Tabulka4[[#This Row],[příjmení a jméno]]="start. č. nebylo registrováno!","-",IF(VLOOKUP(Tabulka4[[#This Row],[start. č.]],'3. REGISTRACE'!B:F,4,0)=0,"-",VLOOKUP(Tabulka4[[#This Row],[start. č.]],'3. REGISTRACE'!B:F,4,0))))</f>
        <v>-</v>
      </c>
      <c r="G148" s="17" t="str">
        <f>IF(ISBLANK(Tabulka4[[#This Row],[start. č.]]),"-",IF(Tabulka4[[#This Row],[příjmení a jméno]]="start. č. nebylo registrováno!","-",IF(VLOOKUP(Tabulka4[[#This Row],[start. č.]],'3. REGISTRACE'!B:F,5,0)=0,"-",VLOOKUP(Tabulka4[[#This Row],[start. č.]],'3. REGISTRACE'!B:F,5,0))))</f>
        <v>-</v>
      </c>
      <c r="H148" s="49"/>
      <c r="I148" s="45"/>
      <c r="J148" s="50"/>
      <c r="K148" s="39">
        <f>TIME(Tabulka4[[#This Row],[hod]],Tabulka4[[#This Row],[min]],Tabulka4[[#This Row],[sek]])</f>
        <v>0</v>
      </c>
      <c r="L148" s="17" t="str">
        <f>IF(ISBLANK(Tabulka4[[#This Row],[start. č.]]),"-",IF(Tabulka4[[#This Row],[příjmení a jméno]]="start. č. nebylo registrováno!","-",IF(VLOOKUP(Tabulka4[[#This Row],[start. č.]],'3. REGISTRACE'!B:G,6,0)=0,"-",VLOOKUP(Tabulka4[[#This Row],[start. č.]],'3. REGISTRACE'!B:G,6,0))))</f>
        <v>-</v>
      </c>
      <c r="M148" s="41" t="str">
        <f>IF(Tabulka4[[#This Row],[kategorie]]="-","-",COUNTIFS(G$10:G148,Tabulka4[[#This Row],[m/ž]],L$10:L148,Tabulka4[[#This Row],[kategorie]]))</f>
        <v>-</v>
      </c>
      <c r="N148" s="54" t="str">
        <f>IF(AND(ISBLANK(H148),ISBLANK(I148),ISBLANK(J148)),"-",IF(K148&gt;=MAX(K$10:K148),"ok","chyba!!!"))</f>
        <v>-</v>
      </c>
    </row>
    <row r="149" spans="2:14" x14ac:dyDescent="0.2">
      <c r="B149" s="41">
        <v>140</v>
      </c>
      <c r="C149" s="42"/>
      <c r="D149" s="20" t="str">
        <f>IF(ISBLANK(Tabulka4[[#This Row],[start. č.]]),"-",IF(ISERROR(VLOOKUP(Tabulka4[[#This Row],[start. č.]],'3. REGISTRACE'!B:F,2,0)),"start. č. nebylo registrováno!",VLOOKUP(Tabulka4[[#This Row],[start. č.]],'3. REGISTRACE'!B:F,2,0)))</f>
        <v>-</v>
      </c>
      <c r="E149" s="17" t="str">
        <f>IF(ISBLANK(Tabulka4[[#This Row],[start. č.]]),"-",IF(ISERROR(VLOOKUP(Tabulka4[[#This Row],[start. č.]],'3. REGISTRACE'!B:F,3,0)),"-",VLOOKUP(Tabulka4[[#This Row],[start. č.]],'3. REGISTRACE'!B:F,3,0)))</f>
        <v>-</v>
      </c>
      <c r="F149" s="43" t="str">
        <f>IF(ISBLANK(Tabulka4[[#This Row],[start. č.]]),"-",IF(Tabulka4[[#This Row],[příjmení a jméno]]="start. č. nebylo registrováno!","-",IF(VLOOKUP(Tabulka4[[#This Row],[start. č.]],'3. REGISTRACE'!B:F,4,0)=0,"-",VLOOKUP(Tabulka4[[#This Row],[start. č.]],'3. REGISTRACE'!B:F,4,0))))</f>
        <v>-</v>
      </c>
      <c r="G149" s="17" t="str">
        <f>IF(ISBLANK(Tabulka4[[#This Row],[start. č.]]),"-",IF(Tabulka4[[#This Row],[příjmení a jméno]]="start. č. nebylo registrováno!","-",IF(VLOOKUP(Tabulka4[[#This Row],[start. č.]],'3. REGISTRACE'!B:F,5,0)=0,"-",VLOOKUP(Tabulka4[[#This Row],[start. č.]],'3. REGISTRACE'!B:F,5,0))))</f>
        <v>-</v>
      </c>
      <c r="H149" s="49"/>
      <c r="I149" s="45"/>
      <c r="J149" s="50"/>
      <c r="K149" s="39">
        <f>TIME(Tabulka4[[#This Row],[hod]],Tabulka4[[#This Row],[min]],Tabulka4[[#This Row],[sek]])</f>
        <v>0</v>
      </c>
      <c r="L149" s="17" t="str">
        <f>IF(ISBLANK(Tabulka4[[#This Row],[start. č.]]),"-",IF(Tabulka4[[#This Row],[příjmení a jméno]]="start. č. nebylo registrováno!","-",IF(VLOOKUP(Tabulka4[[#This Row],[start. č.]],'3. REGISTRACE'!B:G,6,0)=0,"-",VLOOKUP(Tabulka4[[#This Row],[start. č.]],'3. REGISTRACE'!B:G,6,0))))</f>
        <v>-</v>
      </c>
      <c r="M149" s="41" t="str">
        <f>IF(Tabulka4[[#This Row],[kategorie]]="-","-",COUNTIFS(G$10:G149,Tabulka4[[#This Row],[m/ž]],L$10:L149,Tabulka4[[#This Row],[kategorie]]))</f>
        <v>-</v>
      </c>
      <c r="N149" s="54" t="str">
        <f>IF(AND(ISBLANK(H149),ISBLANK(I149),ISBLANK(J149)),"-",IF(K149&gt;=MAX(K$10:K149),"ok","chyba!!!"))</f>
        <v>-</v>
      </c>
    </row>
    <row r="150" spans="2:14" x14ac:dyDescent="0.2">
      <c r="B150" s="41">
        <v>141</v>
      </c>
      <c r="C150" s="42"/>
      <c r="D150" s="20" t="str">
        <f>IF(ISBLANK(Tabulka4[[#This Row],[start. č.]]),"-",IF(ISERROR(VLOOKUP(Tabulka4[[#This Row],[start. č.]],'3. REGISTRACE'!B:F,2,0)),"start. č. nebylo registrováno!",VLOOKUP(Tabulka4[[#This Row],[start. č.]],'3. REGISTRACE'!B:F,2,0)))</f>
        <v>-</v>
      </c>
      <c r="E150" s="17" t="str">
        <f>IF(ISBLANK(Tabulka4[[#This Row],[start. č.]]),"-",IF(ISERROR(VLOOKUP(Tabulka4[[#This Row],[start. č.]],'3. REGISTRACE'!B:F,3,0)),"-",VLOOKUP(Tabulka4[[#This Row],[start. č.]],'3. REGISTRACE'!B:F,3,0)))</f>
        <v>-</v>
      </c>
      <c r="F150" s="43" t="str">
        <f>IF(ISBLANK(Tabulka4[[#This Row],[start. č.]]),"-",IF(Tabulka4[[#This Row],[příjmení a jméno]]="start. č. nebylo registrováno!","-",IF(VLOOKUP(Tabulka4[[#This Row],[start. č.]],'3. REGISTRACE'!B:F,4,0)=0,"-",VLOOKUP(Tabulka4[[#This Row],[start. č.]],'3. REGISTRACE'!B:F,4,0))))</f>
        <v>-</v>
      </c>
      <c r="G150" s="17" t="str">
        <f>IF(ISBLANK(Tabulka4[[#This Row],[start. č.]]),"-",IF(Tabulka4[[#This Row],[příjmení a jméno]]="start. č. nebylo registrováno!","-",IF(VLOOKUP(Tabulka4[[#This Row],[start. č.]],'3. REGISTRACE'!B:F,5,0)=0,"-",VLOOKUP(Tabulka4[[#This Row],[start. č.]],'3. REGISTRACE'!B:F,5,0))))</f>
        <v>-</v>
      </c>
      <c r="H150" s="49"/>
      <c r="I150" s="45"/>
      <c r="J150" s="50"/>
      <c r="K150" s="39">
        <f>TIME(Tabulka4[[#This Row],[hod]],Tabulka4[[#This Row],[min]],Tabulka4[[#This Row],[sek]])</f>
        <v>0</v>
      </c>
      <c r="L150" s="17" t="str">
        <f>IF(ISBLANK(Tabulka4[[#This Row],[start. č.]]),"-",IF(Tabulka4[[#This Row],[příjmení a jméno]]="start. č. nebylo registrováno!","-",IF(VLOOKUP(Tabulka4[[#This Row],[start. č.]],'3. REGISTRACE'!B:G,6,0)=0,"-",VLOOKUP(Tabulka4[[#This Row],[start. č.]],'3. REGISTRACE'!B:G,6,0))))</f>
        <v>-</v>
      </c>
      <c r="M150" s="41" t="str">
        <f>IF(Tabulka4[[#This Row],[kategorie]]="-","-",COUNTIFS(G$10:G150,Tabulka4[[#This Row],[m/ž]],L$10:L150,Tabulka4[[#This Row],[kategorie]]))</f>
        <v>-</v>
      </c>
      <c r="N150" s="54" t="str">
        <f>IF(AND(ISBLANK(H150),ISBLANK(I150),ISBLANK(J150)),"-",IF(K150&gt;=MAX(K$10:K150),"ok","chyba!!!"))</f>
        <v>-</v>
      </c>
    </row>
    <row r="151" spans="2:14" x14ac:dyDescent="0.2">
      <c r="B151" s="41">
        <v>142</v>
      </c>
      <c r="C151" s="42"/>
      <c r="D151" s="20" t="str">
        <f>IF(ISBLANK(Tabulka4[[#This Row],[start. č.]]),"-",IF(ISERROR(VLOOKUP(Tabulka4[[#This Row],[start. č.]],'3. REGISTRACE'!B:F,2,0)),"start. č. nebylo registrováno!",VLOOKUP(Tabulka4[[#This Row],[start. č.]],'3. REGISTRACE'!B:F,2,0)))</f>
        <v>-</v>
      </c>
      <c r="E151" s="17" t="str">
        <f>IF(ISBLANK(Tabulka4[[#This Row],[start. č.]]),"-",IF(ISERROR(VLOOKUP(Tabulka4[[#This Row],[start. č.]],'3. REGISTRACE'!B:F,3,0)),"-",VLOOKUP(Tabulka4[[#This Row],[start. č.]],'3. REGISTRACE'!B:F,3,0)))</f>
        <v>-</v>
      </c>
      <c r="F151" s="43" t="str">
        <f>IF(ISBLANK(Tabulka4[[#This Row],[start. č.]]),"-",IF(Tabulka4[[#This Row],[příjmení a jméno]]="start. č. nebylo registrováno!","-",IF(VLOOKUP(Tabulka4[[#This Row],[start. č.]],'3. REGISTRACE'!B:F,4,0)=0,"-",VLOOKUP(Tabulka4[[#This Row],[start. č.]],'3. REGISTRACE'!B:F,4,0))))</f>
        <v>-</v>
      </c>
      <c r="G151" s="17" t="str">
        <f>IF(ISBLANK(Tabulka4[[#This Row],[start. č.]]),"-",IF(Tabulka4[[#This Row],[příjmení a jméno]]="start. č. nebylo registrováno!","-",IF(VLOOKUP(Tabulka4[[#This Row],[start. č.]],'3. REGISTRACE'!B:F,5,0)=0,"-",VLOOKUP(Tabulka4[[#This Row],[start. č.]],'3. REGISTRACE'!B:F,5,0))))</f>
        <v>-</v>
      </c>
      <c r="H151" s="49"/>
      <c r="I151" s="45"/>
      <c r="J151" s="50"/>
      <c r="K151" s="39">
        <f>TIME(Tabulka4[[#This Row],[hod]],Tabulka4[[#This Row],[min]],Tabulka4[[#This Row],[sek]])</f>
        <v>0</v>
      </c>
      <c r="L151" s="17" t="str">
        <f>IF(ISBLANK(Tabulka4[[#This Row],[start. č.]]),"-",IF(Tabulka4[[#This Row],[příjmení a jméno]]="start. č. nebylo registrováno!","-",IF(VLOOKUP(Tabulka4[[#This Row],[start. č.]],'3. REGISTRACE'!B:G,6,0)=0,"-",VLOOKUP(Tabulka4[[#This Row],[start. č.]],'3. REGISTRACE'!B:G,6,0))))</f>
        <v>-</v>
      </c>
      <c r="M151" s="41" t="str">
        <f>IF(Tabulka4[[#This Row],[kategorie]]="-","-",COUNTIFS(G$10:G151,Tabulka4[[#This Row],[m/ž]],L$10:L151,Tabulka4[[#This Row],[kategorie]]))</f>
        <v>-</v>
      </c>
      <c r="N151" s="54" t="str">
        <f>IF(AND(ISBLANK(H151),ISBLANK(I151),ISBLANK(J151)),"-",IF(K151&gt;=MAX(K$10:K151),"ok","chyba!!!"))</f>
        <v>-</v>
      </c>
    </row>
    <row r="152" spans="2:14" x14ac:dyDescent="0.2">
      <c r="B152" s="41">
        <v>143</v>
      </c>
      <c r="C152" s="42"/>
      <c r="D152" s="20" t="str">
        <f>IF(ISBLANK(Tabulka4[[#This Row],[start. č.]]),"-",IF(ISERROR(VLOOKUP(Tabulka4[[#This Row],[start. č.]],'3. REGISTRACE'!B:F,2,0)),"start. č. nebylo registrováno!",VLOOKUP(Tabulka4[[#This Row],[start. č.]],'3. REGISTRACE'!B:F,2,0)))</f>
        <v>-</v>
      </c>
      <c r="E152" s="17" t="str">
        <f>IF(ISBLANK(Tabulka4[[#This Row],[start. č.]]),"-",IF(ISERROR(VLOOKUP(Tabulka4[[#This Row],[start. č.]],'3. REGISTRACE'!B:F,3,0)),"-",VLOOKUP(Tabulka4[[#This Row],[start. č.]],'3. REGISTRACE'!B:F,3,0)))</f>
        <v>-</v>
      </c>
      <c r="F152" s="43" t="str">
        <f>IF(ISBLANK(Tabulka4[[#This Row],[start. č.]]),"-",IF(Tabulka4[[#This Row],[příjmení a jméno]]="start. č. nebylo registrováno!","-",IF(VLOOKUP(Tabulka4[[#This Row],[start. č.]],'3. REGISTRACE'!B:F,4,0)=0,"-",VLOOKUP(Tabulka4[[#This Row],[start. č.]],'3. REGISTRACE'!B:F,4,0))))</f>
        <v>-</v>
      </c>
      <c r="G152" s="17" t="str">
        <f>IF(ISBLANK(Tabulka4[[#This Row],[start. č.]]),"-",IF(Tabulka4[[#This Row],[příjmení a jméno]]="start. č. nebylo registrováno!","-",IF(VLOOKUP(Tabulka4[[#This Row],[start. č.]],'3. REGISTRACE'!B:F,5,0)=0,"-",VLOOKUP(Tabulka4[[#This Row],[start. č.]],'3. REGISTRACE'!B:F,5,0))))</f>
        <v>-</v>
      </c>
      <c r="H152" s="49"/>
      <c r="I152" s="45"/>
      <c r="J152" s="50"/>
      <c r="K152" s="39">
        <f>TIME(Tabulka4[[#This Row],[hod]],Tabulka4[[#This Row],[min]],Tabulka4[[#This Row],[sek]])</f>
        <v>0</v>
      </c>
      <c r="L152" s="17" t="str">
        <f>IF(ISBLANK(Tabulka4[[#This Row],[start. č.]]),"-",IF(Tabulka4[[#This Row],[příjmení a jméno]]="start. č. nebylo registrováno!","-",IF(VLOOKUP(Tabulka4[[#This Row],[start. č.]],'3. REGISTRACE'!B:G,6,0)=0,"-",VLOOKUP(Tabulka4[[#This Row],[start. č.]],'3. REGISTRACE'!B:G,6,0))))</f>
        <v>-</v>
      </c>
      <c r="M152" s="41" t="str">
        <f>IF(Tabulka4[[#This Row],[kategorie]]="-","-",COUNTIFS(G$10:G152,Tabulka4[[#This Row],[m/ž]],L$10:L152,Tabulka4[[#This Row],[kategorie]]))</f>
        <v>-</v>
      </c>
      <c r="N152" s="54" t="str">
        <f>IF(AND(ISBLANK(H152),ISBLANK(I152),ISBLANK(J152)),"-",IF(K152&gt;=MAX(K$10:K152),"ok","chyba!!!"))</f>
        <v>-</v>
      </c>
    </row>
    <row r="153" spans="2:14" x14ac:dyDescent="0.2">
      <c r="B153" s="41">
        <v>144</v>
      </c>
      <c r="C153" s="42"/>
      <c r="D153" s="20" t="str">
        <f>IF(ISBLANK(Tabulka4[[#This Row],[start. č.]]),"-",IF(ISERROR(VLOOKUP(Tabulka4[[#This Row],[start. č.]],'3. REGISTRACE'!B:F,2,0)),"start. č. nebylo registrováno!",VLOOKUP(Tabulka4[[#This Row],[start. č.]],'3. REGISTRACE'!B:F,2,0)))</f>
        <v>-</v>
      </c>
      <c r="E153" s="17" t="str">
        <f>IF(ISBLANK(Tabulka4[[#This Row],[start. č.]]),"-",IF(ISERROR(VLOOKUP(Tabulka4[[#This Row],[start. č.]],'3. REGISTRACE'!B:F,3,0)),"-",VLOOKUP(Tabulka4[[#This Row],[start. č.]],'3. REGISTRACE'!B:F,3,0)))</f>
        <v>-</v>
      </c>
      <c r="F153" s="43" t="str">
        <f>IF(ISBLANK(Tabulka4[[#This Row],[start. č.]]),"-",IF(Tabulka4[[#This Row],[příjmení a jméno]]="start. č. nebylo registrováno!","-",IF(VLOOKUP(Tabulka4[[#This Row],[start. č.]],'3. REGISTRACE'!B:F,4,0)=0,"-",VLOOKUP(Tabulka4[[#This Row],[start. č.]],'3. REGISTRACE'!B:F,4,0))))</f>
        <v>-</v>
      </c>
      <c r="G153" s="17" t="str">
        <f>IF(ISBLANK(Tabulka4[[#This Row],[start. č.]]),"-",IF(Tabulka4[[#This Row],[příjmení a jméno]]="start. č. nebylo registrováno!","-",IF(VLOOKUP(Tabulka4[[#This Row],[start. č.]],'3. REGISTRACE'!B:F,5,0)=0,"-",VLOOKUP(Tabulka4[[#This Row],[start. č.]],'3. REGISTRACE'!B:F,5,0))))</f>
        <v>-</v>
      </c>
      <c r="H153" s="49"/>
      <c r="I153" s="45"/>
      <c r="J153" s="50"/>
      <c r="K153" s="39">
        <f>TIME(Tabulka4[[#This Row],[hod]],Tabulka4[[#This Row],[min]],Tabulka4[[#This Row],[sek]])</f>
        <v>0</v>
      </c>
      <c r="L153" s="17" t="str">
        <f>IF(ISBLANK(Tabulka4[[#This Row],[start. č.]]),"-",IF(Tabulka4[[#This Row],[příjmení a jméno]]="start. č. nebylo registrováno!","-",IF(VLOOKUP(Tabulka4[[#This Row],[start. č.]],'3. REGISTRACE'!B:G,6,0)=0,"-",VLOOKUP(Tabulka4[[#This Row],[start. č.]],'3. REGISTRACE'!B:G,6,0))))</f>
        <v>-</v>
      </c>
      <c r="M153" s="41" t="str">
        <f>IF(Tabulka4[[#This Row],[kategorie]]="-","-",COUNTIFS(G$10:G153,Tabulka4[[#This Row],[m/ž]],L$10:L153,Tabulka4[[#This Row],[kategorie]]))</f>
        <v>-</v>
      </c>
      <c r="N153" s="54" t="str">
        <f>IF(AND(ISBLANK(H153),ISBLANK(I153),ISBLANK(J153)),"-",IF(K153&gt;=MAX(K$10:K153),"ok","chyba!!!"))</f>
        <v>-</v>
      </c>
    </row>
    <row r="154" spans="2:14" x14ac:dyDescent="0.2">
      <c r="B154" s="41">
        <v>145</v>
      </c>
      <c r="C154" s="42"/>
      <c r="D154" s="20" t="str">
        <f>IF(ISBLANK(Tabulka4[[#This Row],[start. č.]]),"-",IF(ISERROR(VLOOKUP(Tabulka4[[#This Row],[start. č.]],'3. REGISTRACE'!B:F,2,0)),"start. č. nebylo registrováno!",VLOOKUP(Tabulka4[[#This Row],[start. č.]],'3. REGISTRACE'!B:F,2,0)))</f>
        <v>-</v>
      </c>
      <c r="E154" s="17" t="str">
        <f>IF(ISBLANK(Tabulka4[[#This Row],[start. č.]]),"-",IF(ISERROR(VLOOKUP(Tabulka4[[#This Row],[start. č.]],'3. REGISTRACE'!B:F,3,0)),"-",VLOOKUP(Tabulka4[[#This Row],[start. č.]],'3. REGISTRACE'!B:F,3,0)))</f>
        <v>-</v>
      </c>
      <c r="F154" s="43" t="str">
        <f>IF(ISBLANK(Tabulka4[[#This Row],[start. č.]]),"-",IF(Tabulka4[[#This Row],[příjmení a jméno]]="start. č. nebylo registrováno!","-",IF(VLOOKUP(Tabulka4[[#This Row],[start. č.]],'3. REGISTRACE'!B:F,4,0)=0,"-",VLOOKUP(Tabulka4[[#This Row],[start. č.]],'3. REGISTRACE'!B:F,4,0))))</f>
        <v>-</v>
      </c>
      <c r="G154" s="17" t="str">
        <f>IF(ISBLANK(Tabulka4[[#This Row],[start. č.]]),"-",IF(Tabulka4[[#This Row],[příjmení a jméno]]="start. č. nebylo registrováno!","-",IF(VLOOKUP(Tabulka4[[#This Row],[start. č.]],'3. REGISTRACE'!B:F,5,0)=0,"-",VLOOKUP(Tabulka4[[#This Row],[start. č.]],'3. REGISTRACE'!B:F,5,0))))</f>
        <v>-</v>
      </c>
      <c r="H154" s="49"/>
      <c r="I154" s="45"/>
      <c r="J154" s="50"/>
      <c r="K154" s="39">
        <f>TIME(Tabulka4[[#This Row],[hod]],Tabulka4[[#This Row],[min]],Tabulka4[[#This Row],[sek]])</f>
        <v>0</v>
      </c>
      <c r="L154" s="17" t="str">
        <f>IF(ISBLANK(Tabulka4[[#This Row],[start. č.]]),"-",IF(Tabulka4[[#This Row],[příjmení a jméno]]="start. č. nebylo registrováno!","-",IF(VLOOKUP(Tabulka4[[#This Row],[start. č.]],'3. REGISTRACE'!B:G,6,0)=0,"-",VLOOKUP(Tabulka4[[#This Row],[start. č.]],'3. REGISTRACE'!B:G,6,0))))</f>
        <v>-</v>
      </c>
      <c r="M154" s="41" t="str">
        <f>IF(Tabulka4[[#This Row],[kategorie]]="-","-",COUNTIFS(G$10:G154,Tabulka4[[#This Row],[m/ž]],L$10:L154,Tabulka4[[#This Row],[kategorie]]))</f>
        <v>-</v>
      </c>
      <c r="N154" s="54" t="str">
        <f>IF(AND(ISBLANK(H154),ISBLANK(I154),ISBLANK(J154)),"-",IF(K154&gt;=MAX(K$10:K154),"ok","chyba!!!"))</f>
        <v>-</v>
      </c>
    </row>
    <row r="155" spans="2:14" x14ac:dyDescent="0.2">
      <c r="B155" s="41">
        <v>146</v>
      </c>
      <c r="C155" s="42"/>
      <c r="D155" s="20" t="str">
        <f>IF(ISBLANK(Tabulka4[[#This Row],[start. č.]]),"-",IF(ISERROR(VLOOKUP(Tabulka4[[#This Row],[start. č.]],'3. REGISTRACE'!B:F,2,0)),"start. č. nebylo registrováno!",VLOOKUP(Tabulka4[[#This Row],[start. č.]],'3. REGISTRACE'!B:F,2,0)))</f>
        <v>-</v>
      </c>
      <c r="E155" s="17" t="str">
        <f>IF(ISBLANK(Tabulka4[[#This Row],[start. č.]]),"-",IF(ISERROR(VLOOKUP(Tabulka4[[#This Row],[start. č.]],'3. REGISTRACE'!B:F,3,0)),"-",VLOOKUP(Tabulka4[[#This Row],[start. č.]],'3. REGISTRACE'!B:F,3,0)))</f>
        <v>-</v>
      </c>
      <c r="F155" s="43" t="str">
        <f>IF(ISBLANK(Tabulka4[[#This Row],[start. č.]]),"-",IF(Tabulka4[[#This Row],[příjmení a jméno]]="start. č. nebylo registrováno!","-",IF(VLOOKUP(Tabulka4[[#This Row],[start. č.]],'3. REGISTRACE'!B:F,4,0)=0,"-",VLOOKUP(Tabulka4[[#This Row],[start. č.]],'3. REGISTRACE'!B:F,4,0))))</f>
        <v>-</v>
      </c>
      <c r="G155" s="17" t="str">
        <f>IF(ISBLANK(Tabulka4[[#This Row],[start. č.]]),"-",IF(Tabulka4[[#This Row],[příjmení a jméno]]="start. č. nebylo registrováno!","-",IF(VLOOKUP(Tabulka4[[#This Row],[start. č.]],'3. REGISTRACE'!B:F,5,0)=0,"-",VLOOKUP(Tabulka4[[#This Row],[start. č.]],'3. REGISTRACE'!B:F,5,0))))</f>
        <v>-</v>
      </c>
      <c r="H155" s="49"/>
      <c r="I155" s="45"/>
      <c r="J155" s="50"/>
      <c r="K155" s="39">
        <f>TIME(Tabulka4[[#This Row],[hod]],Tabulka4[[#This Row],[min]],Tabulka4[[#This Row],[sek]])</f>
        <v>0</v>
      </c>
      <c r="L155" s="17" t="str">
        <f>IF(ISBLANK(Tabulka4[[#This Row],[start. č.]]),"-",IF(Tabulka4[[#This Row],[příjmení a jméno]]="start. č. nebylo registrováno!","-",IF(VLOOKUP(Tabulka4[[#This Row],[start. č.]],'3. REGISTRACE'!B:G,6,0)=0,"-",VLOOKUP(Tabulka4[[#This Row],[start. č.]],'3. REGISTRACE'!B:G,6,0))))</f>
        <v>-</v>
      </c>
      <c r="M155" s="41" t="str">
        <f>IF(Tabulka4[[#This Row],[kategorie]]="-","-",COUNTIFS(G$10:G155,Tabulka4[[#This Row],[m/ž]],L$10:L155,Tabulka4[[#This Row],[kategorie]]))</f>
        <v>-</v>
      </c>
      <c r="N155" s="54" t="str">
        <f>IF(AND(ISBLANK(H155),ISBLANK(I155),ISBLANK(J155)),"-",IF(K155&gt;=MAX(K$10:K155),"ok","chyba!!!"))</f>
        <v>-</v>
      </c>
    </row>
    <row r="156" spans="2:14" x14ac:dyDescent="0.2">
      <c r="B156" s="41">
        <v>147</v>
      </c>
      <c r="C156" s="42"/>
      <c r="D156" s="20" t="str">
        <f>IF(ISBLANK(Tabulka4[[#This Row],[start. č.]]),"-",IF(ISERROR(VLOOKUP(Tabulka4[[#This Row],[start. č.]],'3. REGISTRACE'!B:F,2,0)),"start. č. nebylo registrováno!",VLOOKUP(Tabulka4[[#This Row],[start. č.]],'3. REGISTRACE'!B:F,2,0)))</f>
        <v>-</v>
      </c>
      <c r="E156" s="17" t="str">
        <f>IF(ISBLANK(Tabulka4[[#This Row],[start. č.]]),"-",IF(ISERROR(VLOOKUP(Tabulka4[[#This Row],[start. č.]],'3. REGISTRACE'!B:F,3,0)),"-",VLOOKUP(Tabulka4[[#This Row],[start. č.]],'3. REGISTRACE'!B:F,3,0)))</f>
        <v>-</v>
      </c>
      <c r="F156" s="43" t="str">
        <f>IF(ISBLANK(Tabulka4[[#This Row],[start. č.]]),"-",IF(Tabulka4[[#This Row],[příjmení a jméno]]="start. č. nebylo registrováno!","-",IF(VLOOKUP(Tabulka4[[#This Row],[start. č.]],'3. REGISTRACE'!B:F,4,0)=0,"-",VLOOKUP(Tabulka4[[#This Row],[start. č.]],'3. REGISTRACE'!B:F,4,0))))</f>
        <v>-</v>
      </c>
      <c r="G156" s="17" t="str">
        <f>IF(ISBLANK(Tabulka4[[#This Row],[start. č.]]),"-",IF(Tabulka4[[#This Row],[příjmení a jméno]]="start. č. nebylo registrováno!","-",IF(VLOOKUP(Tabulka4[[#This Row],[start. č.]],'3. REGISTRACE'!B:F,5,0)=0,"-",VLOOKUP(Tabulka4[[#This Row],[start. č.]],'3. REGISTRACE'!B:F,5,0))))</f>
        <v>-</v>
      </c>
      <c r="H156" s="49"/>
      <c r="I156" s="45"/>
      <c r="J156" s="50"/>
      <c r="K156" s="39">
        <f>TIME(Tabulka4[[#This Row],[hod]],Tabulka4[[#This Row],[min]],Tabulka4[[#This Row],[sek]])</f>
        <v>0</v>
      </c>
      <c r="L156" s="17" t="str">
        <f>IF(ISBLANK(Tabulka4[[#This Row],[start. č.]]),"-",IF(Tabulka4[[#This Row],[příjmení a jméno]]="start. č. nebylo registrováno!","-",IF(VLOOKUP(Tabulka4[[#This Row],[start. č.]],'3. REGISTRACE'!B:G,6,0)=0,"-",VLOOKUP(Tabulka4[[#This Row],[start. č.]],'3. REGISTRACE'!B:G,6,0))))</f>
        <v>-</v>
      </c>
      <c r="M156" s="41" t="str">
        <f>IF(Tabulka4[[#This Row],[kategorie]]="-","-",COUNTIFS(G$10:G156,Tabulka4[[#This Row],[m/ž]],L$10:L156,Tabulka4[[#This Row],[kategorie]]))</f>
        <v>-</v>
      </c>
      <c r="N156" s="54" t="str">
        <f>IF(AND(ISBLANK(H156),ISBLANK(I156),ISBLANK(J156)),"-",IF(K156&gt;=MAX(K$10:K156),"ok","chyba!!!"))</f>
        <v>-</v>
      </c>
    </row>
    <row r="157" spans="2:14" x14ac:dyDescent="0.2">
      <c r="B157" s="41">
        <v>148</v>
      </c>
      <c r="C157" s="42"/>
      <c r="D157" s="20" t="str">
        <f>IF(ISBLANK(Tabulka4[[#This Row],[start. č.]]),"-",IF(ISERROR(VLOOKUP(Tabulka4[[#This Row],[start. č.]],'3. REGISTRACE'!B:F,2,0)),"start. č. nebylo registrováno!",VLOOKUP(Tabulka4[[#This Row],[start. č.]],'3. REGISTRACE'!B:F,2,0)))</f>
        <v>-</v>
      </c>
      <c r="E157" s="17" t="str">
        <f>IF(ISBLANK(Tabulka4[[#This Row],[start. č.]]),"-",IF(ISERROR(VLOOKUP(Tabulka4[[#This Row],[start. č.]],'3. REGISTRACE'!B:F,3,0)),"-",VLOOKUP(Tabulka4[[#This Row],[start. č.]],'3. REGISTRACE'!B:F,3,0)))</f>
        <v>-</v>
      </c>
      <c r="F157" s="43" t="str">
        <f>IF(ISBLANK(Tabulka4[[#This Row],[start. č.]]),"-",IF(Tabulka4[[#This Row],[příjmení a jméno]]="start. č. nebylo registrováno!","-",IF(VLOOKUP(Tabulka4[[#This Row],[start. č.]],'3. REGISTRACE'!B:F,4,0)=0,"-",VLOOKUP(Tabulka4[[#This Row],[start. č.]],'3. REGISTRACE'!B:F,4,0))))</f>
        <v>-</v>
      </c>
      <c r="G157" s="17" t="str">
        <f>IF(ISBLANK(Tabulka4[[#This Row],[start. č.]]),"-",IF(Tabulka4[[#This Row],[příjmení a jméno]]="start. č. nebylo registrováno!","-",IF(VLOOKUP(Tabulka4[[#This Row],[start. č.]],'3. REGISTRACE'!B:F,5,0)=0,"-",VLOOKUP(Tabulka4[[#This Row],[start. č.]],'3. REGISTRACE'!B:F,5,0))))</f>
        <v>-</v>
      </c>
      <c r="H157" s="49"/>
      <c r="I157" s="45"/>
      <c r="J157" s="50"/>
      <c r="K157" s="39">
        <f>TIME(Tabulka4[[#This Row],[hod]],Tabulka4[[#This Row],[min]],Tabulka4[[#This Row],[sek]])</f>
        <v>0</v>
      </c>
      <c r="L157" s="17" t="str">
        <f>IF(ISBLANK(Tabulka4[[#This Row],[start. č.]]),"-",IF(Tabulka4[[#This Row],[příjmení a jméno]]="start. č. nebylo registrováno!","-",IF(VLOOKUP(Tabulka4[[#This Row],[start. č.]],'3. REGISTRACE'!B:G,6,0)=0,"-",VLOOKUP(Tabulka4[[#This Row],[start. č.]],'3. REGISTRACE'!B:G,6,0))))</f>
        <v>-</v>
      </c>
      <c r="M157" s="41" t="str">
        <f>IF(Tabulka4[[#This Row],[kategorie]]="-","-",COUNTIFS(G$10:G157,Tabulka4[[#This Row],[m/ž]],L$10:L157,Tabulka4[[#This Row],[kategorie]]))</f>
        <v>-</v>
      </c>
      <c r="N157" s="54" t="str">
        <f>IF(AND(ISBLANK(H157),ISBLANK(I157),ISBLANK(J157)),"-",IF(K157&gt;=MAX(K$10:K157),"ok","chyba!!!"))</f>
        <v>-</v>
      </c>
    </row>
    <row r="158" spans="2:14" x14ac:dyDescent="0.2">
      <c r="B158" s="41">
        <v>149</v>
      </c>
      <c r="C158" s="42"/>
      <c r="D158" s="20" t="str">
        <f>IF(ISBLANK(Tabulka4[[#This Row],[start. č.]]),"-",IF(ISERROR(VLOOKUP(Tabulka4[[#This Row],[start. č.]],'3. REGISTRACE'!B:F,2,0)),"start. č. nebylo registrováno!",VLOOKUP(Tabulka4[[#This Row],[start. č.]],'3. REGISTRACE'!B:F,2,0)))</f>
        <v>-</v>
      </c>
      <c r="E158" s="17" t="str">
        <f>IF(ISBLANK(Tabulka4[[#This Row],[start. č.]]),"-",IF(ISERROR(VLOOKUP(Tabulka4[[#This Row],[start. č.]],'3. REGISTRACE'!B:F,3,0)),"-",VLOOKUP(Tabulka4[[#This Row],[start. č.]],'3. REGISTRACE'!B:F,3,0)))</f>
        <v>-</v>
      </c>
      <c r="F158" s="43" t="str">
        <f>IF(ISBLANK(Tabulka4[[#This Row],[start. č.]]),"-",IF(Tabulka4[[#This Row],[příjmení a jméno]]="start. č. nebylo registrováno!","-",IF(VLOOKUP(Tabulka4[[#This Row],[start. č.]],'3. REGISTRACE'!B:F,4,0)=0,"-",VLOOKUP(Tabulka4[[#This Row],[start. č.]],'3. REGISTRACE'!B:F,4,0))))</f>
        <v>-</v>
      </c>
      <c r="G158" s="17" t="str">
        <f>IF(ISBLANK(Tabulka4[[#This Row],[start. č.]]),"-",IF(Tabulka4[[#This Row],[příjmení a jméno]]="start. č. nebylo registrováno!","-",IF(VLOOKUP(Tabulka4[[#This Row],[start. č.]],'3. REGISTRACE'!B:F,5,0)=0,"-",VLOOKUP(Tabulka4[[#This Row],[start. č.]],'3. REGISTRACE'!B:F,5,0))))</f>
        <v>-</v>
      </c>
      <c r="H158" s="49"/>
      <c r="I158" s="45"/>
      <c r="J158" s="50"/>
      <c r="K158" s="39">
        <f>TIME(Tabulka4[[#This Row],[hod]],Tabulka4[[#This Row],[min]],Tabulka4[[#This Row],[sek]])</f>
        <v>0</v>
      </c>
      <c r="L158" s="17" t="str">
        <f>IF(ISBLANK(Tabulka4[[#This Row],[start. č.]]),"-",IF(Tabulka4[[#This Row],[příjmení a jméno]]="start. č. nebylo registrováno!","-",IF(VLOOKUP(Tabulka4[[#This Row],[start. č.]],'3. REGISTRACE'!B:G,6,0)=0,"-",VLOOKUP(Tabulka4[[#This Row],[start. č.]],'3. REGISTRACE'!B:G,6,0))))</f>
        <v>-</v>
      </c>
      <c r="M158" s="41" t="str">
        <f>IF(Tabulka4[[#This Row],[kategorie]]="-","-",COUNTIFS(G$10:G158,Tabulka4[[#This Row],[m/ž]],L$10:L158,Tabulka4[[#This Row],[kategorie]]))</f>
        <v>-</v>
      </c>
      <c r="N158" s="54" t="str">
        <f>IF(AND(ISBLANK(H158),ISBLANK(I158),ISBLANK(J158)),"-",IF(K158&gt;=MAX(K$10:K158),"ok","chyba!!!"))</f>
        <v>-</v>
      </c>
    </row>
    <row r="159" spans="2:14" x14ac:dyDescent="0.2">
      <c r="B159" s="41">
        <v>150</v>
      </c>
      <c r="C159" s="42"/>
      <c r="D159" s="20" t="str">
        <f>IF(ISBLANK(Tabulka4[[#This Row],[start. č.]]),"-",IF(ISERROR(VLOOKUP(Tabulka4[[#This Row],[start. č.]],'3. REGISTRACE'!B:F,2,0)),"start. č. nebylo registrováno!",VLOOKUP(Tabulka4[[#This Row],[start. č.]],'3. REGISTRACE'!B:F,2,0)))</f>
        <v>-</v>
      </c>
      <c r="E159" s="17" t="str">
        <f>IF(ISBLANK(Tabulka4[[#This Row],[start. č.]]),"-",IF(ISERROR(VLOOKUP(Tabulka4[[#This Row],[start. č.]],'3. REGISTRACE'!B:F,3,0)),"-",VLOOKUP(Tabulka4[[#This Row],[start. č.]],'3. REGISTRACE'!B:F,3,0)))</f>
        <v>-</v>
      </c>
      <c r="F159" s="43" t="str">
        <f>IF(ISBLANK(Tabulka4[[#This Row],[start. č.]]),"-",IF(Tabulka4[[#This Row],[příjmení a jméno]]="start. č. nebylo registrováno!","-",IF(VLOOKUP(Tabulka4[[#This Row],[start. č.]],'3. REGISTRACE'!B:F,4,0)=0,"-",VLOOKUP(Tabulka4[[#This Row],[start. č.]],'3. REGISTRACE'!B:F,4,0))))</f>
        <v>-</v>
      </c>
      <c r="G159" s="17" t="str">
        <f>IF(ISBLANK(Tabulka4[[#This Row],[start. č.]]),"-",IF(Tabulka4[[#This Row],[příjmení a jméno]]="start. č. nebylo registrováno!","-",IF(VLOOKUP(Tabulka4[[#This Row],[start. č.]],'3. REGISTRACE'!B:F,5,0)=0,"-",VLOOKUP(Tabulka4[[#This Row],[start. č.]],'3. REGISTRACE'!B:F,5,0))))</f>
        <v>-</v>
      </c>
      <c r="H159" s="49"/>
      <c r="I159" s="45"/>
      <c r="J159" s="50"/>
      <c r="K159" s="39">
        <f>TIME(Tabulka4[[#This Row],[hod]],Tabulka4[[#This Row],[min]],Tabulka4[[#This Row],[sek]])</f>
        <v>0</v>
      </c>
      <c r="L159" s="17" t="str">
        <f>IF(ISBLANK(Tabulka4[[#This Row],[start. č.]]),"-",IF(Tabulka4[[#This Row],[příjmení a jméno]]="start. č. nebylo registrováno!","-",IF(VLOOKUP(Tabulka4[[#This Row],[start. č.]],'3. REGISTRACE'!B:G,6,0)=0,"-",VLOOKUP(Tabulka4[[#This Row],[start. č.]],'3. REGISTRACE'!B:G,6,0))))</f>
        <v>-</v>
      </c>
      <c r="M159" s="41" t="str">
        <f>IF(Tabulka4[[#This Row],[kategorie]]="-","-",COUNTIFS(G$10:G159,Tabulka4[[#This Row],[m/ž]],L$10:L159,Tabulka4[[#This Row],[kategorie]]))</f>
        <v>-</v>
      </c>
      <c r="N159" s="54" t="str">
        <f>IF(AND(ISBLANK(H159),ISBLANK(I159),ISBLANK(J159)),"-",IF(K159&gt;=MAX(K$10:K159),"ok","chyba!!!"))</f>
        <v>-</v>
      </c>
    </row>
    <row r="160" spans="2:14" x14ac:dyDescent="0.2">
      <c r="B160" s="41">
        <v>151</v>
      </c>
      <c r="C160" s="42"/>
      <c r="D160" s="20" t="str">
        <f>IF(ISBLANK(Tabulka4[[#This Row],[start. č.]]),"-",IF(ISERROR(VLOOKUP(Tabulka4[[#This Row],[start. č.]],'3. REGISTRACE'!B:F,2,0)),"start. č. nebylo registrováno!",VLOOKUP(Tabulka4[[#This Row],[start. č.]],'3. REGISTRACE'!B:F,2,0)))</f>
        <v>-</v>
      </c>
      <c r="E160" s="17" t="str">
        <f>IF(ISBLANK(Tabulka4[[#This Row],[start. č.]]),"-",IF(ISERROR(VLOOKUP(Tabulka4[[#This Row],[start. č.]],'3. REGISTRACE'!B:F,3,0)),"-",VLOOKUP(Tabulka4[[#This Row],[start. č.]],'3. REGISTRACE'!B:F,3,0)))</f>
        <v>-</v>
      </c>
      <c r="F160" s="43" t="str">
        <f>IF(ISBLANK(Tabulka4[[#This Row],[start. č.]]),"-",IF(Tabulka4[[#This Row],[příjmení a jméno]]="start. č. nebylo registrováno!","-",IF(VLOOKUP(Tabulka4[[#This Row],[start. č.]],'3. REGISTRACE'!B:F,4,0)=0,"-",VLOOKUP(Tabulka4[[#This Row],[start. č.]],'3. REGISTRACE'!B:F,4,0))))</f>
        <v>-</v>
      </c>
      <c r="G160" s="17" t="str">
        <f>IF(ISBLANK(Tabulka4[[#This Row],[start. č.]]),"-",IF(Tabulka4[[#This Row],[příjmení a jméno]]="start. č. nebylo registrováno!","-",IF(VLOOKUP(Tabulka4[[#This Row],[start. č.]],'3. REGISTRACE'!B:F,5,0)=0,"-",VLOOKUP(Tabulka4[[#This Row],[start. č.]],'3. REGISTRACE'!B:F,5,0))))</f>
        <v>-</v>
      </c>
      <c r="H160" s="49"/>
      <c r="I160" s="45"/>
      <c r="J160" s="50"/>
      <c r="K160" s="39">
        <f>TIME(Tabulka4[[#This Row],[hod]],Tabulka4[[#This Row],[min]],Tabulka4[[#This Row],[sek]])</f>
        <v>0</v>
      </c>
      <c r="L160" s="17" t="str">
        <f>IF(ISBLANK(Tabulka4[[#This Row],[start. č.]]),"-",IF(Tabulka4[[#This Row],[příjmení a jméno]]="start. č. nebylo registrováno!","-",IF(VLOOKUP(Tabulka4[[#This Row],[start. č.]],'3. REGISTRACE'!B:G,6,0)=0,"-",VLOOKUP(Tabulka4[[#This Row],[start. č.]],'3. REGISTRACE'!B:G,6,0))))</f>
        <v>-</v>
      </c>
      <c r="M160" s="41" t="str">
        <f>IF(Tabulka4[[#This Row],[kategorie]]="-","-",COUNTIFS(G$10:G160,Tabulka4[[#This Row],[m/ž]],L$10:L160,Tabulka4[[#This Row],[kategorie]]))</f>
        <v>-</v>
      </c>
      <c r="N160" s="54" t="str">
        <f>IF(AND(ISBLANK(H160),ISBLANK(I160),ISBLANK(J160)),"-",IF(K160&gt;=MAX(K$10:K160),"ok","chyba!!!"))</f>
        <v>-</v>
      </c>
    </row>
    <row r="161" spans="2:14" x14ac:dyDescent="0.2">
      <c r="B161" s="41">
        <v>152</v>
      </c>
      <c r="C161" s="42"/>
      <c r="D161" s="20" t="str">
        <f>IF(ISBLANK(Tabulka4[[#This Row],[start. č.]]),"-",IF(ISERROR(VLOOKUP(Tabulka4[[#This Row],[start. č.]],'3. REGISTRACE'!B:F,2,0)),"start. č. nebylo registrováno!",VLOOKUP(Tabulka4[[#This Row],[start. č.]],'3. REGISTRACE'!B:F,2,0)))</f>
        <v>-</v>
      </c>
      <c r="E161" s="17" t="str">
        <f>IF(ISBLANK(Tabulka4[[#This Row],[start. č.]]),"-",IF(ISERROR(VLOOKUP(Tabulka4[[#This Row],[start. č.]],'3. REGISTRACE'!B:F,3,0)),"-",VLOOKUP(Tabulka4[[#This Row],[start. č.]],'3. REGISTRACE'!B:F,3,0)))</f>
        <v>-</v>
      </c>
      <c r="F161" s="43" t="str">
        <f>IF(ISBLANK(Tabulka4[[#This Row],[start. č.]]),"-",IF(Tabulka4[[#This Row],[příjmení a jméno]]="start. č. nebylo registrováno!","-",IF(VLOOKUP(Tabulka4[[#This Row],[start. č.]],'3. REGISTRACE'!B:F,4,0)=0,"-",VLOOKUP(Tabulka4[[#This Row],[start. č.]],'3. REGISTRACE'!B:F,4,0))))</f>
        <v>-</v>
      </c>
      <c r="G161" s="17" t="str">
        <f>IF(ISBLANK(Tabulka4[[#This Row],[start. č.]]),"-",IF(Tabulka4[[#This Row],[příjmení a jméno]]="start. č. nebylo registrováno!","-",IF(VLOOKUP(Tabulka4[[#This Row],[start. č.]],'3. REGISTRACE'!B:F,5,0)=0,"-",VLOOKUP(Tabulka4[[#This Row],[start. č.]],'3. REGISTRACE'!B:F,5,0))))</f>
        <v>-</v>
      </c>
      <c r="H161" s="49"/>
      <c r="I161" s="45"/>
      <c r="J161" s="50"/>
      <c r="K161" s="39">
        <f>TIME(Tabulka4[[#This Row],[hod]],Tabulka4[[#This Row],[min]],Tabulka4[[#This Row],[sek]])</f>
        <v>0</v>
      </c>
      <c r="L161" s="17" t="str">
        <f>IF(ISBLANK(Tabulka4[[#This Row],[start. č.]]),"-",IF(Tabulka4[[#This Row],[příjmení a jméno]]="start. č. nebylo registrováno!","-",IF(VLOOKUP(Tabulka4[[#This Row],[start. č.]],'3. REGISTRACE'!B:G,6,0)=0,"-",VLOOKUP(Tabulka4[[#This Row],[start. č.]],'3. REGISTRACE'!B:G,6,0))))</f>
        <v>-</v>
      </c>
      <c r="M161" s="41" t="str">
        <f>IF(Tabulka4[[#This Row],[kategorie]]="-","-",COUNTIFS(G$10:G161,Tabulka4[[#This Row],[m/ž]],L$10:L161,Tabulka4[[#This Row],[kategorie]]))</f>
        <v>-</v>
      </c>
      <c r="N161" s="54" t="str">
        <f>IF(AND(ISBLANK(H161),ISBLANK(I161),ISBLANK(J161)),"-",IF(K161&gt;=MAX(K$10:K161),"ok","chyba!!!"))</f>
        <v>-</v>
      </c>
    </row>
    <row r="162" spans="2:14" x14ac:dyDescent="0.2">
      <c r="B162" s="41">
        <v>153</v>
      </c>
      <c r="C162" s="42"/>
      <c r="D162" s="20" t="str">
        <f>IF(ISBLANK(Tabulka4[[#This Row],[start. č.]]),"-",IF(ISERROR(VLOOKUP(Tabulka4[[#This Row],[start. č.]],'3. REGISTRACE'!B:F,2,0)),"start. č. nebylo registrováno!",VLOOKUP(Tabulka4[[#This Row],[start. č.]],'3. REGISTRACE'!B:F,2,0)))</f>
        <v>-</v>
      </c>
      <c r="E162" s="17" t="str">
        <f>IF(ISBLANK(Tabulka4[[#This Row],[start. č.]]),"-",IF(ISERROR(VLOOKUP(Tabulka4[[#This Row],[start. č.]],'3. REGISTRACE'!B:F,3,0)),"-",VLOOKUP(Tabulka4[[#This Row],[start. č.]],'3. REGISTRACE'!B:F,3,0)))</f>
        <v>-</v>
      </c>
      <c r="F162" s="43" t="str">
        <f>IF(ISBLANK(Tabulka4[[#This Row],[start. č.]]),"-",IF(Tabulka4[[#This Row],[příjmení a jméno]]="start. č. nebylo registrováno!","-",IF(VLOOKUP(Tabulka4[[#This Row],[start. č.]],'3. REGISTRACE'!B:F,4,0)=0,"-",VLOOKUP(Tabulka4[[#This Row],[start. č.]],'3. REGISTRACE'!B:F,4,0))))</f>
        <v>-</v>
      </c>
      <c r="G162" s="17" t="str">
        <f>IF(ISBLANK(Tabulka4[[#This Row],[start. č.]]),"-",IF(Tabulka4[[#This Row],[příjmení a jméno]]="start. č. nebylo registrováno!","-",IF(VLOOKUP(Tabulka4[[#This Row],[start. č.]],'3. REGISTRACE'!B:F,5,0)=0,"-",VLOOKUP(Tabulka4[[#This Row],[start. č.]],'3. REGISTRACE'!B:F,5,0))))</f>
        <v>-</v>
      </c>
      <c r="H162" s="49"/>
      <c r="I162" s="45"/>
      <c r="J162" s="50"/>
      <c r="K162" s="39">
        <f>TIME(Tabulka4[[#This Row],[hod]],Tabulka4[[#This Row],[min]],Tabulka4[[#This Row],[sek]])</f>
        <v>0</v>
      </c>
      <c r="L162" s="17" t="str">
        <f>IF(ISBLANK(Tabulka4[[#This Row],[start. č.]]),"-",IF(Tabulka4[[#This Row],[příjmení a jméno]]="start. č. nebylo registrováno!","-",IF(VLOOKUP(Tabulka4[[#This Row],[start. č.]],'3. REGISTRACE'!B:G,6,0)=0,"-",VLOOKUP(Tabulka4[[#This Row],[start. č.]],'3. REGISTRACE'!B:G,6,0))))</f>
        <v>-</v>
      </c>
      <c r="M162" s="41" t="str">
        <f>IF(Tabulka4[[#This Row],[kategorie]]="-","-",COUNTIFS(G$10:G162,Tabulka4[[#This Row],[m/ž]],L$10:L162,Tabulka4[[#This Row],[kategorie]]))</f>
        <v>-</v>
      </c>
      <c r="N162" s="54" t="str">
        <f>IF(AND(ISBLANK(H162),ISBLANK(I162),ISBLANK(J162)),"-",IF(K162&gt;=MAX(K$10:K162),"ok","chyba!!!"))</f>
        <v>-</v>
      </c>
    </row>
    <row r="163" spans="2:14" x14ac:dyDescent="0.2">
      <c r="B163" s="41">
        <v>154</v>
      </c>
      <c r="C163" s="42"/>
      <c r="D163" s="20" t="str">
        <f>IF(ISBLANK(Tabulka4[[#This Row],[start. č.]]),"-",IF(ISERROR(VLOOKUP(Tabulka4[[#This Row],[start. č.]],'3. REGISTRACE'!B:F,2,0)),"start. č. nebylo registrováno!",VLOOKUP(Tabulka4[[#This Row],[start. č.]],'3. REGISTRACE'!B:F,2,0)))</f>
        <v>-</v>
      </c>
      <c r="E163" s="17" t="str">
        <f>IF(ISBLANK(Tabulka4[[#This Row],[start. č.]]),"-",IF(ISERROR(VLOOKUP(Tabulka4[[#This Row],[start. č.]],'3. REGISTRACE'!B:F,3,0)),"-",VLOOKUP(Tabulka4[[#This Row],[start. č.]],'3. REGISTRACE'!B:F,3,0)))</f>
        <v>-</v>
      </c>
      <c r="F163" s="43" t="str">
        <f>IF(ISBLANK(Tabulka4[[#This Row],[start. č.]]),"-",IF(Tabulka4[[#This Row],[příjmení a jméno]]="start. č. nebylo registrováno!","-",IF(VLOOKUP(Tabulka4[[#This Row],[start. č.]],'3. REGISTRACE'!B:F,4,0)=0,"-",VLOOKUP(Tabulka4[[#This Row],[start. č.]],'3. REGISTRACE'!B:F,4,0))))</f>
        <v>-</v>
      </c>
      <c r="G163" s="17" t="str">
        <f>IF(ISBLANK(Tabulka4[[#This Row],[start. č.]]),"-",IF(Tabulka4[[#This Row],[příjmení a jméno]]="start. č. nebylo registrováno!","-",IF(VLOOKUP(Tabulka4[[#This Row],[start. č.]],'3. REGISTRACE'!B:F,5,0)=0,"-",VLOOKUP(Tabulka4[[#This Row],[start. č.]],'3. REGISTRACE'!B:F,5,0))))</f>
        <v>-</v>
      </c>
      <c r="H163" s="49"/>
      <c r="I163" s="45"/>
      <c r="J163" s="50"/>
      <c r="K163" s="39">
        <f>TIME(Tabulka4[[#This Row],[hod]],Tabulka4[[#This Row],[min]],Tabulka4[[#This Row],[sek]])</f>
        <v>0</v>
      </c>
      <c r="L163" s="17" t="str">
        <f>IF(ISBLANK(Tabulka4[[#This Row],[start. č.]]),"-",IF(Tabulka4[[#This Row],[příjmení a jméno]]="start. č. nebylo registrováno!","-",IF(VLOOKUP(Tabulka4[[#This Row],[start. č.]],'3. REGISTRACE'!B:G,6,0)=0,"-",VLOOKUP(Tabulka4[[#This Row],[start. č.]],'3. REGISTRACE'!B:G,6,0))))</f>
        <v>-</v>
      </c>
      <c r="M163" s="41" t="str">
        <f>IF(Tabulka4[[#This Row],[kategorie]]="-","-",COUNTIFS(G$10:G163,Tabulka4[[#This Row],[m/ž]],L$10:L163,Tabulka4[[#This Row],[kategorie]]))</f>
        <v>-</v>
      </c>
      <c r="N163" s="54" t="str">
        <f>IF(AND(ISBLANK(H163),ISBLANK(I163),ISBLANK(J163)),"-",IF(K163&gt;=MAX(K$10:K163),"ok","chyba!!!"))</f>
        <v>-</v>
      </c>
    </row>
    <row r="164" spans="2:14" x14ac:dyDescent="0.2">
      <c r="B164" s="41">
        <v>155</v>
      </c>
      <c r="C164" s="42"/>
      <c r="D164" s="20" t="str">
        <f>IF(ISBLANK(Tabulka4[[#This Row],[start. č.]]),"-",IF(ISERROR(VLOOKUP(Tabulka4[[#This Row],[start. č.]],'3. REGISTRACE'!B:F,2,0)),"start. č. nebylo registrováno!",VLOOKUP(Tabulka4[[#This Row],[start. č.]],'3. REGISTRACE'!B:F,2,0)))</f>
        <v>-</v>
      </c>
      <c r="E164" s="17" t="str">
        <f>IF(ISBLANK(Tabulka4[[#This Row],[start. č.]]),"-",IF(ISERROR(VLOOKUP(Tabulka4[[#This Row],[start. č.]],'3. REGISTRACE'!B:F,3,0)),"-",VLOOKUP(Tabulka4[[#This Row],[start. č.]],'3. REGISTRACE'!B:F,3,0)))</f>
        <v>-</v>
      </c>
      <c r="F164" s="43" t="str">
        <f>IF(ISBLANK(Tabulka4[[#This Row],[start. č.]]),"-",IF(Tabulka4[[#This Row],[příjmení a jméno]]="start. č. nebylo registrováno!","-",IF(VLOOKUP(Tabulka4[[#This Row],[start. č.]],'3. REGISTRACE'!B:F,4,0)=0,"-",VLOOKUP(Tabulka4[[#This Row],[start. č.]],'3. REGISTRACE'!B:F,4,0))))</f>
        <v>-</v>
      </c>
      <c r="G164" s="17" t="str">
        <f>IF(ISBLANK(Tabulka4[[#This Row],[start. č.]]),"-",IF(Tabulka4[[#This Row],[příjmení a jméno]]="start. č. nebylo registrováno!","-",IF(VLOOKUP(Tabulka4[[#This Row],[start. č.]],'3. REGISTRACE'!B:F,5,0)=0,"-",VLOOKUP(Tabulka4[[#This Row],[start. č.]],'3. REGISTRACE'!B:F,5,0))))</f>
        <v>-</v>
      </c>
      <c r="H164" s="49"/>
      <c r="I164" s="45"/>
      <c r="J164" s="50"/>
      <c r="K164" s="39">
        <f>TIME(Tabulka4[[#This Row],[hod]],Tabulka4[[#This Row],[min]],Tabulka4[[#This Row],[sek]])</f>
        <v>0</v>
      </c>
      <c r="L164" s="17" t="str">
        <f>IF(ISBLANK(Tabulka4[[#This Row],[start. č.]]),"-",IF(Tabulka4[[#This Row],[příjmení a jméno]]="start. č. nebylo registrováno!","-",IF(VLOOKUP(Tabulka4[[#This Row],[start. č.]],'3. REGISTRACE'!B:G,6,0)=0,"-",VLOOKUP(Tabulka4[[#This Row],[start. č.]],'3. REGISTRACE'!B:G,6,0))))</f>
        <v>-</v>
      </c>
      <c r="M164" s="41" t="str">
        <f>IF(Tabulka4[[#This Row],[kategorie]]="-","-",COUNTIFS(G$10:G164,Tabulka4[[#This Row],[m/ž]],L$10:L164,Tabulka4[[#This Row],[kategorie]]))</f>
        <v>-</v>
      </c>
      <c r="N164" s="54" t="str">
        <f>IF(AND(ISBLANK(H164),ISBLANK(I164),ISBLANK(J164)),"-",IF(K164&gt;=MAX(K$10:K164),"ok","chyba!!!"))</f>
        <v>-</v>
      </c>
    </row>
    <row r="165" spans="2:14" x14ac:dyDescent="0.2">
      <c r="B165" s="41">
        <v>156</v>
      </c>
      <c r="C165" s="42"/>
      <c r="D165" s="20" t="str">
        <f>IF(ISBLANK(Tabulka4[[#This Row],[start. č.]]),"-",IF(ISERROR(VLOOKUP(Tabulka4[[#This Row],[start. č.]],'3. REGISTRACE'!B:F,2,0)),"start. č. nebylo registrováno!",VLOOKUP(Tabulka4[[#This Row],[start. č.]],'3. REGISTRACE'!B:F,2,0)))</f>
        <v>-</v>
      </c>
      <c r="E165" s="17" t="str">
        <f>IF(ISBLANK(Tabulka4[[#This Row],[start. č.]]),"-",IF(ISERROR(VLOOKUP(Tabulka4[[#This Row],[start. č.]],'3. REGISTRACE'!B:F,3,0)),"-",VLOOKUP(Tabulka4[[#This Row],[start. č.]],'3. REGISTRACE'!B:F,3,0)))</f>
        <v>-</v>
      </c>
      <c r="F165" s="43" t="str">
        <f>IF(ISBLANK(Tabulka4[[#This Row],[start. č.]]),"-",IF(Tabulka4[[#This Row],[příjmení a jméno]]="start. č. nebylo registrováno!","-",IF(VLOOKUP(Tabulka4[[#This Row],[start. č.]],'3. REGISTRACE'!B:F,4,0)=0,"-",VLOOKUP(Tabulka4[[#This Row],[start. č.]],'3. REGISTRACE'!B:F,4,0))))</f>
        <v>-</v>
      </c>
      <c r="G165" s="17" t="str">
        <f>IF(ISBLANK(Tabulka4[[#This Row],[start. č.]]),"-",IF(Tabulka4[[#This Row],[příjmení a jméno]]="start. č. nebylo registrováno!","-",IF(VLOOKUP(Tabulka4[[#This Row],[start. č.]],'3. REGISTRACE'!B:F,5,0)=0,"-",VLOOKUP(Tabulka4[[#This Row],[start. č.]],'3. REGISTRACE'!B:F,5,0))))</f>
        <v>-</v>
      </c>
      <c r="H165" s="49"/>
      <c r="I165" s="45"/>
      <c r="J165" s="50"/>
      <c r="K165" s="39">
        <f>TIME(Tabulka4[[#This Row],[hod]],Tabulka4[[#This Row],[min]],Tabulka4[[#This Row],[sek]])</f>
        <v>0</v>
      </c>
      <c r="L165" s="17" t="str">
        <f>IF(ISBLANK(Tabulka4[[#This Row],[start. č.]]),"-",IF(Tabulka4[[#This Row],[příjmení a jméno]]="start. č. nebylo registrováno!","-",IF(VLOOKUP(Tabulka4[[#This Row],[start. č.]],'3. REGISTRACE'!B:G,6,0)=0,"-",VLOOKUP(Tabulka4[[#This Row],[start. č.]],'3. REGISTRACE'!B:G,6,0))))</f>
        <v>-</v>
      </c>
      <c r="M165" s="41" t="str">
        <f>IF(Tabulka4[[#This Row],[kategorie]]="-","-",COUNTIFS(G$10:G165,Tabulka4[[#This Row],[m/ž]],L$10:L165,Tabulka4[[#This Row],[kategorie]]))</f>
        <v>-</v>
      </c>
      <c r="N165" s="54" t="str">
        <f>IF(AND(ISBLANK(H165),ISBLANK(I165),ISBLANK(J165)),"-",IF(K165&gt;=MAX(K$10:K165),"ok","chyba!!!"))</f>
        <v>-</v>
      </c>
    </row>
    <row r="166" spans="2:14" x14ac:dyDescent="0.2">
      <c r="B166" s="41">
        <v>157</v>
      </c>
      <c r="C166" s="42"/>
      <c r="D166" s="20" t="str">
        <f>IF(ISBLANK(Tabulka4[[#This Row],[start. č.]]),"-",IF(ISERROR(VLOOKUP(Tabulka4[[#This Row],[start. č.]],'3. REGISTRACE'!B:F,2,0)),"start. č. nebylo registrováno!",VLOOKUP(Tabulka4[[#This Row],[start. č.]],'3. REGISTRACE'!B:F,2,0)))</f>
        <v>-</v>
      </c>
      <c r="E166" s="17" t="str">
        <f>IF(ISBLANK(Tabulka4[[#This Row],[start. č.]]),"-",IF(ISERROR(VLOOKUP(Tabulka4[[#This Row],[start. č.]],'3. REGISTRACE'!B:F,3,0)),"-",VLOOKUP(Tabulka4[[#This Row],[start. č.]],'3. REGISTRACE'!B:F,3,0)))</f>
        <v>-</v>
      </c>
      <c r="F166" s="43" t="str">
        <f>IF(ISBLANK(Tabulka4[[#This Row],[start. č.]]),"-",IF(Tabulka4[[#This Row],[příjmení a jméno]]="start. č. nebylo registrováno!","-",IF(VLOOKUP(Tabulka4[[#This Row],[start. č.]],'3. REGISTRACE'!B:F,4,0)=0,"-",VLOOKUP(Tabulka4[[#This Row],[start. č.]],'3. REGISTRACE'!B:F,4,0))))</f>
        <v>-</v>
      </c>
      <c r="G166" s="17" t="str">
        <f>IF(ISBLANK(Tabulka4[[#This Row],[start. č.]]),"-",IF(Tabulka4[[#This Row],[příjmení a jméno]]="start. č. nebylo registrováno!","-",IF(VLOOKUP(Tabulka4[[#This Row],[start. č.]],'3. REGISTRACE'!B:F,5,0)=0,"-",VLOOKUP(Tabulka4[[#This Row],[start. č.]],'3. REGISTRACE'!B:F,5,0))))</f>
        <v>-</v>
      </c>
      <c r="H166" s="49"/>
      <c r="I166" s="45"/>
      <c r="J166" s="50"/>
      <c r="K166" s="39">
        <f>TIME(Tabulka4[[#This Row],[hod]],Tabulka4[[#This Row],[min]],Tabulka4[[#This Row],[sek]])</f>
        <v>0</v>
      </c>
      <c r="L166" s="17" t="str">
        <f>IF(ISBLANK(Tabulka4[[#This Row],[start. č.]]),"-",IF(Tabulka4[[#This Row],[příjmení a jméno]]="start. č. nebylo registrováno!","-",IF(VLOOKUP(Tabulka4[[#This Row],[start. č.]],'3. REGISTRACE'!B:G,6,0)=0,"-",VLOOKUP(Tabulka4[[#This Row],[start. č.]],'3. REGISTRACE'!B:G,6,0))))</f>
        <v>-</v>
      </c>
      <c r="M166" s="41" t="str">
        <f>IF(Tabulka4[[#This Row],[kategorie]]="-","-",COUNTIFS(G$10:G166,Tabulka4[[#This Row],[m/ž]],L$10:L166,Tabulka4[[#This Row],[kategorie]]))</f>
        <v>-</v>
      </c>
      <c r="N166" s="54" t="str">
        <f>IF(AND(ISBLANK(H166),ISBLANK(I166),ISBLANK(J166)),"-",IF(K166&gt;=MAX(K$10:K166),"ok","chyba!!!"))</f>
        <v>-</v>
      </c>
    </row>
    <row r="167" spans="2:14" x14ac:dyDescent="0.2">
      <c r="B167" s="41">
        <v>158</v>
      </c>
      <c r="C167" s="42"/>
      <c r="D167" s="20" t="str">
        <f>IF(ISBLANK(Tabulka4[[#This Row],[start. č.]]),"-",IF(ISERROR(VLOOKUP(Tabulka4[[#This Row],[start. č.]],'3. REGISTRACE'!B:F,2,0)),"start. č. nebylo registrováno!",VLOOKUP(Tabulka4[[#This Row],[start. č.]],'3. REGISTRACE'!B:F,2,0)))</f>
        <v>-</v>
      </c>
      <c r="E167" s="17" t="str">
        <f>IF(ISBLANK(Tabulka4[[#This Row],[start. č.]]),"-",IF(ISERROR(VLOOKUP(Tabulka4[[#This Row],[start. č.]],'3. REGISTRACE'!B:F,3,0)),"-",VLOOKUP(Tabulka4[[#This Row],[start. č.]],'3. REGISTRACE'!B:F,3,0)))</f>
        <v>-</v>
      </c>
      <c r="F167" s="43" t="str">
        <f>IF(ISBLANK(Tabulka4[[#This Row],[start. č.]]),"-",IF(Tabulka4[[#This Row],[příjmení a jméno]]="start. č. nebylo registrováno!","-",IF(VLOOKUP(Tabulka4[[#This Row],[start. č.]],'3. REGISTRACE'!B:F,4,0)=0,"-",VLOOKUP(Tabulka4[[#This Row],[start. č.]],'3. REGISTRACE'!B:F,4,0))))</f>
        <v>-</v>
      </c>
      <c r="G167" s="17" t="str">
        <f>IF(ISBLANK(Tabulka4[[#This Row],[start. č.]]),"-",IF(Tabulka4[[#This Row],[příjmení a jméno]]="start. č. nebylo registrováno!","-",IF(VLOOKUP(Tabulka4[[#This Row],[start. č.]],'3. REGISTRACE'!B:F,5,0)=0,"-",VLOOKUP(Tabulka4[[#This Row],[start. č.]],'3. REGISTRACE'!B:F,5,0))))</f>
        <v>-</v>
      </c>
      <c r="H167" s="49"/>
      <c r="I167" s="45"/>
      <c r="J167" s="50"/>
      <c r="K167" s="39">
        <f>TIME(Tabulka4[[#This Row],[hod]],Tabulka4[[#This Row],[min]],Tabulka4[[#This Row],[sek]])</f>
        <v>0</v>
      </c>
      <c r="L167" s="17" t="str">
        <f>IF(ISBLANK(Tabulka4[[#This Row],[start. č.]]),"-",IF(Tabulka4[[#This Row],[příjmení a jméno]]="start. č. nebylo registrováno!","-",IF(VLOOKUP(Tabulka4[[#This Row],[start. č.]],'3. REGISTRACE'!B:G,6,0)=0,"-",VLOOKUP(Tabulka4[[#This Row],[start. č.]],'3. REGISTRACE'!B:G,6,0))))</f>
        <v>-</v>
      </c>
      <c r="M167" s="41" t="str">
        <f>IF(Tabulka4[[#This Row],[kategorie]]="-","-",COUNTIFS(G$10:G167,Tabulka4[[#This Row],[m/ž]],L$10:L167,Tabulka4[[#This Row],[kategorie]]))</f>
        <v>-</v>
      </c>
      <c r="N167" s="54" t="str">
        <f>IF(AND(ISBLANK(H167),ISBLANK(I167),ISBLANK(J167)),"-",IF(K167&gt;=MAX(K$10:K167),"ok","chyba!!!"))</f>
        <v>-</v>
      </c>
    </row>
    <row r="168" spans="2:14" x14ac:dyDescent="0.2">
      <c r="B168" s="41">
        <v>159</v>
      </c>
      <c r="C168" s="42"/>
      <c r="D168" s="20" t="str">
        <f>IF(ISBLANK(Tabulka4[[#This Row],[start. č.]]),"-",IF(ISERROR(VLOOKUP(Tabulka4[[#This Row],[start. č.]],'3. REGISTRACE'!B:F,2,0)),"start. č. nebylo registrováno!",VLOOKUP(Tabulka4[[#This Row],[start. č.]],'3. REGISTRACE'!B:F,2,0)))</f>
        <v>-</v>
      </c>
      <c r="E168" s="17" t="str">
        <f>IF(ISBLANK(Tabulka4[[#This Row],[start. č.]]),"-",IF(ISERROR(VLOOKUP(Tabulka4[[#This Row],[start. č.]],'3. REGISTRACE'!B:F,3,0)),"-",VLOOKUP(Tabulka4[[#This Row],[start. č.]],'3. REGISTRACE'!B:F,3,0)))</f>
        <v>-</v>
      </c>
      <c r="F168" s="43" t="str">
        <f>IF(ISBLANK(Tabulka4[[#This Row],[start. č.]]),"-",IF(Tabulka4[[#This Row],[příjmení a jméno]]="start. č. nebylo registrováno!","-",IF(VLOOKUP(Tabulka4[[#This Row],[start. č.]],'3. REGISTRACE'!B:F,4,0)=0,"-",VLOOKUP(Tabulka4[[#This Row],[start. č.]],'3. REGISTRACE'!B:F,4,0))))</f>
        <v>-</v>
      </c>
      <c r="G168" s="17" t="str">
        <f>IF(ISBLANK(Tabulka4[[#This Row],[start. č.]]),"-",IF(Tabulka4[[#This Row],[příjmení a jméno]]="start. č. nebylo registrováno!","-",IF(VLOOKUP(Tabulka4[[#This Row],[start. č.]],'3. REGISTRACE'!B:F,5,0)=0,"-",VLOOKUP(Tabulka4[[#This Row],[start. č.]],'3. REGISTRACE'!B:F,5,0))))</f>
        <v>-</v>
      </c>
      <c r="H168" s="49"/>
      <c r="I168" s="45"/>
      <c r="J168" s="50"/>
      <c r="K168" s="39">
        <f>TIME(Tabulka4[[#This Row],[hod]],Tabulka4[[#This Row],[min]],Tabulka4[[#This Row],[sek]])</f>
        <v>0</v>
      </c>
      <c r="L168" s="17" t="str">
        <f>IF(ISBLANK(Tabulka4[[#This Row],[start. č.]]),"-",IF(Tabulka4[[#This Row],[příjmení a jméno]]="start. č. nebylo registrováno!","-",IF(VLOOKUP(Tabulka4[[#This Row],[start. č.]],'3. REGISTRACE'!B:G,6,0)=0,"-",VLOOKUP(Tabulka4[[#This Row],[start. č.]],'3. REGISTRACE'!B:G,6,0))))</f>
        <v>-</v>
      </c>
      <c r="M168" s="41" t="str">
        <f>IF(Tabulka4[[#This Row],[kategorie]]="-","-",COUNTIFS(G$10:G168,Tabulka4[[#This Row],[m/ž]],L$10:L168,Tabulka4[[#This Row],[kategorie]]))</f>
        <v>-</v>
      </c>
      <c r="N168" s="54" t="str">
        <f>IF(AND(ISBLANK(H168),ISBLANK(I168),ISBLANK(J168)),"-",IF(K168&gt;=MAX(K$10:K168),"ok","chyba!!!"))</f>
        <v>-</v>
      </c>
    </row>
    <row r="169" spans="2:14" x14ac:dyDescent="0.2">
      <c r="B169" s="41">
        <v>160</v>
      </c>
      <c r="C169" s="42"/>
      <c r="D169" s="20" t="str">
        <f>IF(ISBLANK(Tabulka4[[#This Row],[start. č.]]),"-",IF(ISERROR(VLOOKUP(Tabulka4[[#This Row],[start. č.]],'3. REGISTRACE'!B:F,2,0)),"start. č. nebylo registrováno!",VLOOKUP(Tabulka4[[#This Row],[start. č.]],'3. REGISTRACE'!B:F,2,0)))</f>
        <v>-</v>
      </c>
      <c r="E169" s="17" t="str">
        <f>IF(ISBLANK(Tabulka4[[#This Row],[start. č.]]),"-",IF(ISERROR(VLOOKUP(Tabulka4[[#This Row],[start. č.]],'3. REGISTRACE'!B:F,3,0)),"-",VLOOKUP(Tabulka4[[#This Row],[start. č.]],'3. REGISTRACE'!B:F,3,0)))</f>
        <v>-</v>
      </c>
      <c r="F169" s="43" t="str">
        <f>IF(ISBLANK(Tabulka4[[#This Row],[start. č.]]),"-",IF(Tabulka4[[#This Row],[příjmení a jméno]]="start. č. nebylo registrováno!","-",IF(VLOOKUP(Tabulka4[[#This Row],[start. č.]],'3. REGISTRACE'!B:F,4,0)=0,"-",VLOOKUP(Tabulka4[[#This Row],[start. č.]],'3. REGISTRACE'!B:F,4,0))))</f>
        <v>-</v>
      </c>
      <c r="G169" s="17" t="str">
        <f>IF(ISBLANK(Tabulka4[[#This Row],[start. č.]]),"-",IF(Tabulka4[[#This Row],[příjmení a jméno]]="start. č. nebylo registrováno!","-",IF(VLOOKUP(Tabulka4[[#This Row],[start. č.]],'3. REGISTRACE'!B:F,5,0)=0,"-",VLOOKUP(Tabulka4[[#This Row],[start. č.]],'3. REGISTRACE'!B:F,5,0))))</f>
        <v>-</v>
      </c>
      <c r="H169" s="49"/>
      <c r="I169" s="45"/>
      <c r="J169" s="50"/>
      <c r="K169" s="39">
        <f>TIME(Tabulka4[[#This Row],[hod]],Tabulka4[[#This Row],[min]],Tabulka4[[#This Row],[sek]])</f>
        <v>0</v>
      </c>
      <c r="L169" s="17" t="str">
        <f>IF(ISBLANK(Tabulka4[[#This Row],[start. č.]]),"-",IF(Tabulka4[[#This Row],[příjmení a jméno]]="start. č. nebylo registrováno!","-",IF(VLOOKUP(Tabulka4[[#This Row],[start. č.]],'3. REGISTRACE'!B:G,6,0)=0,"-",VLOOKUP(Tabulka4[[#This Row],[start. č.]],'3. REGISTRACE'!B:G,6,0))))</f>
        <v>-</v>
      </c>
      <c r="M169" s="41" t="str">
        <f>IF(Tabulka4[[#This Row],[kategorie]]="-","-",COUNTIFS(G$10:G169,Tabulka4[[#This Row],[m/ž]],L$10:L169,Tabulka4[[#This Row],[kategorie]]))</f>
        <v>-</v>
      </c>
      <c r="N169" s="54" t="str">
        <f>IF(AND(ISBLANK(H169),ISBLANK(I169),ISBLANK(J169)),"-",IF(K169&gt;=MAX(K$10:K169),"ok","chyba!!!"))</f>
        <v>-</v>
      </c>
    </row>
    <row r="170" spans="2:14" x14ac:dyDescent="0.2">
      <c r="B170" s="41">
        <v>161</v>
      </c>
      <c r="C170" s="42"/>
      <c r="D170" s="20" t="str">
        <f>IF(ISBLANK(Tabulka4[[#This Row],[start. č.]]),"-",IF(ISERROR(VLOOKUP(Tabulka4[[#This Row],[start. č.]],'3. REGISTRACE'!B:F,2,0)),"start. č. nebylo registrováno!",VLOOKUP(Tabulka4[[#This Row],[start. č.]],'3. REGISTRACE'!B:F,2,0)))</f>
        <v>-</v>
      </c>
      <c r="E170" s="17" t="str">
        <f>IF(ISBLANK(Tabulka4[[#This Row],[start. č.]]),"-",IF(ISERROR(VLOOKUP(Tabulka4[[#This Row],[start. č.]],'3. REGISTRACE'!B:F,3,0)),"-",VLOOKUP(Tabulka4[[#This Row],[start. č.]],'3. REGISTRACE'!B:F,3,0)))</f>
        <v>-</v>
      </c>
      <c r="F170" s="43" t="str">
        <f>IF(ISBLANK(Tabulka4[[#This Row],[start. č.]]),"-",IF(Tabulka4[[#This Row],[příjmení a jméno]]="start. č. nebylo registrováno!","-",IF(VLOOKUP(Tabulka4[[#This Row],[start. č.]],'3. REGISTRACE'!B:F,4,0)=0,"-",VLOOKUP(Tabulka4[[#This Row],[start. č.]],'3. REGISTRACE'!B:F,4,0))))</f>
        <v>-</v>
      </c>
      <c r="G170" s="17" t="str">
        <f>IF(ISBLANK(Tabulka4[[#This Row],[start. č.]]),"-",IF(Tabulka4[[#This Row],[příjmení a jméno]]="start. č. nebylo registrováno!","-",IF(VLOOKUP(Tabulka4[[#This Row],[start. č.]],'3. REGISTRACE'!B:F,5,0)=0,"-",VLOOKUP(Tabulka4[[#This Row],[start. č.]],'3. REGISTRACE'!B:F,5,0))))</f>
        <v>-</v>
      </c>
      <c r="H170" s="49"/>
      <c r="I170" s="45"/>
      <c r="J170" s="50"/>
      <c r="K170" s="39">
        <f>TIME(Tabulka4[[#This Row],[hod]],Tabulka4[[#This Row],[min]],Tabulka4[[#This Row],[sek]])</f>
        <v>0</v>
      </c>
      <c r="L170" s="17" t="str">
        <f>IF(ISBLANK(Tabulka4[[#This Row],[start. č.]]),"-",IF(Tabulka4[[#This Row],[příjmení a jméno]]="start. č. nebylo registrováno!","-",IF(VLOOKUP(Tabulka4[[#This Row],[start. č.]],'3. REGISTRACE'!B:G,6,0)=0,"-",VLOOKUP(Tabulka4[[#This Row],[start. č.]],'3. REGISTRACE'!B:G,6,0))))</f>
        <v>-</v>
      </c>
      <c r="M170" s="41" t="str">
        <f>IF(Tabulka4[[#This Row],[kategorie]]="-","-",COUNTIFS(G$10:G170,Tabulka4[[#This Row],[m/ž]],L$10:L170,Tabulka4[[#This Row],[kategorie]]))</f>
        <v>-</v>
      </c>
      <c r="N170" s="54" t="str">
        <f>IF(AND(ISBLANK(H170),ISBLANK(I170),ISBLANK(J170)),"-",IF(K170&gt;=MAX(K$10:K170),"ok","chyba!!!"))</f>
        <v>-</v>
      </c>
    </row>
    <row r="171" spans="2:14" x14ac:dyDescent="0.2">
      <c r="B171" s="41">
        <v>162</v>
      </c>
      <c r="C171" s="42"/>
      <c r="D171" s="20" t="str">
        <f>IF(ISBLANK(Tabulka4[[#This Row],[start. č.]]),"-",IF(ISERROR(VLOOKUP(Tabulka4[[#This Row],[start. č.]],'3. REGISTRACE'!B:F,2,0)),"start. č. nebylo registrováno!",VLOOKUP(Tabulka4[[#This Row],[start. č.]],'3. REGISTRACE'!B:F,2,0)))</f>
        <v>-</v>
      </c>
      <c r="E171" s="17" t="str">
        <f>IF(ISBLANK(Tabulka4[[#This Row],[start. č.]]),"-",IF(ISERROR(VLOOKUP(Tabulka4[[#This Row],[start. č.]],'3. REGISTRACE'!B:F,3,0)),"-",VLOOKUP(Tabulka4[[#This Row],[start. č.]],'3. REGISTRACE'!B:F,3,0)))</f>
        <v>-</v>
      </c>
      <c r="F171" s="43" t="str">
        <f>IF(ISBLANK(Tabulka4[[#This Row],[start. č.]]),"-",IF(Tabulka4[[#This Row],[příjmení a jméno]]="start. č. nebylo registrováno!","-",IF(VLOOKUP(Tabulka4[[#This Row],[start. č.]],'3. REGISTRACE'!B:F,4,0)=0,"-",VLOOKUP(Tabulka4[[#This Row],[start. č.]],'3. REGISTRACE'!B:F,4,0))))</f>
        <v>-</v>
      </c>
      <c r="G171" s="17" t="str">
        <f>IF(ISBLANK(Tabulka4[[#This Row],[start. č.]]),"-",IF(Tabulka4[[#This Row],[příjmení a jméno]]="start. č. nebylo registrováno!","-",IF(VLOOKUP(Tabulka4[[#This Row],[start. č.]],'3. REGISTRACE'!B:F,5,0)=0,"-",VLOOKUP(Tabulka4[[#This Row],[start. č.]],'3. REGISTRACE'!B:F,5,0))))</f>
        <v>-</v>
      </c>
      <c r="H171" s="49"/>
      <c r="I171" s="45"/>
      <c r="J171" s="50"/>
      <c r="K171" s="39">
        <f>TIME(Tabulka4[[#This Row],[hod]],Tabulka4[[#This Row],[min]],Tabulka4[[#This Row],[sek]])</f>
        <v>0</v>
      </c>
      <c r="L171" s="17" t="str">
        <f>IF(ISBLANK(Tabulka4[[#This Row],[start. č.]]),"-",IF(Tabulka4[[#This Row],[příjmení a jméno]]="start. č. nebylo registrováno!","-",IF(VLOOKUP(Tabulka4[[#This Row],[start. č.]],'3. REGISTRACE'!B:G,6,0)=0,"-",VLOOKUP(Tabulka4[[#This Row],[start. č.]],'3. REGISTRACE'!B:G,6,0))))</f>
        <v>-</v>
      </c>
      <c r="M171" s="41" t="str">
        <f>IF(Tabulka4[[#This Row],[kategorie]]="-","-",COUNTIFS(G$10:G171,Tabulka4[[#This Row],[m/ž]],L$10:L171,Tabulka4[[#This Row],[kategorie]]))</f>
        <v>-</v>
      </c>
      <c r="N171" s="54" t="str">
        <f>IF(AND(ISBLANK(H171),ISBLANK(I171),ISBLANK(J171)),"-",IF(K171&gt;=MAX(K$10:K171),"ok","chyba!!!"))</f>
        <v>-</v>
      </c>
    </row>
    <row r="172" spans="2:14" x14ac:dyDescent="0.2">
      <c r="B172" s="41">
        <v>163</v>
      </c>
      <c r="C172" s="42"/>
      <c r="D172" s="20" t="str">
        <f>IF(ISBLANK(Tabulka4[[#This Row],[start. č.]]),"-",IF(ISERROR(VLOOKUP(Tabulka4[[#This Row],[start. č.]],'3. REGISTRACE'!B:F,2,0)),"start. č. nebylo registrováno!",VLOOKUP(Tabulka4[[#This Row],[start. č.]],'3. REGISTRACE'!B:F,2,0)))</f>
        <v>-</v>
      </c>
      <c r="E172" s="17" t="str">
        <f>IF(ISBLANK(Tabulka4[[#This Row],[start. č.]]),"-",IF(ISERROR(VLOOKUP(Tabulka4[[#This Row],[start. č.]],'3. REGISTRACE'!B:F,3,0)),"-",VLOOKUP(Tabulka4[[#This Row],[start. č.]],'3. REGISTRACE'!B:F,3,0)))</f>
        <v>-</v>
      </c>
      <c r="F172" s="43" t="str">
        <f>IF(ISBLANK(Tabulka4[[#This Row],[start. č.]]),"-",IF(Tabulka4[[#This Row],[příjmení a jméno]]="start. č. nebylo registrováno!","-",IF(VLOOKUP(Tabulka4[[#This Row],[start. č.]],'3. REGISTRACE'!B:F,4,0)=0,"-",VLOOKUP(Tabulka4[[#This Row],[start. č.]],'3. REGISTRACE'!B:F,4,0))))</f>
        <v>-</v>
      </c>
      <c r="G172" s="17" t="str">
        <f>IF(ISBLANK(Tabulka4[[#This Row],[start. č.]]),"-",IF(Tabulka4[[#This Row],[příjmení a jméno]]="start. č. nebylo registrováno!","-",IF(VLOOKUP(Tabulka4[[#This Row],[start. č.]],'3. REGISTRACE'!B:F,5,0)=0,"-",VLOOKUP(Tabulka4[[#This Row],[start. č.]],'3. REGISTRACE'!B:F,5,0))))</f>
        <v>-</v>
      </c>
      <c r="H172" s="49"/>
      <c r="I172" s="45"/>
      <c r="J172" s="50"/>
      <c r="K172" s="39">
        <f>TIME(Tabulka4[[#This Row],[hod]],Tabulka4[[#This Row],[min]],Tabulka4[[#This Row],[sek]])</f>
        <v>0</v>
      </c>
      <c r="L172" s="17" t="str">
        <f>IF(ISBLANK(Tabulka4[[#This Row],[start. č.]]),"-",IF(Tabulka4[[#This Row],[příjmení a jméno]]="start. č. nebylo registrováno!","-",IF(VLOOKUP(Tabulka4[[#This Row],[start. č.]],'3. REGISTRACE'!B:G,6,0)=0,"-",VLOOKUP(Tabulka4[[#This Row],[start. č.]],'3. REGISTRACE'!B:G,6,0))))</f>
        <v>-</v>
      </c>
      <c r="M172" s="41" t="str">
        <f>IF(Tabulka4[[#This Row],[kategorie]]="-","-",COUNTIFS(G$10:G172,Tabulka4[[#This Row],[m/ž]],L$10:L172,Tabulka4[[#This Row],[kategorie]]))</f>
        <v>-</v>
      </c>
      <c r="N172" s="54" t="str">
        <f>IF(AND(ISBLANK(H172),ISBLANK(I172),ISBLANK(J172)),"-",IF(K172&gt;=MAX(K$10:K172),"ok","chyba!!!"))</f>
        <v>-</v>
      </c>
    </row>
    <row r="173" spans="2:14" x14ac:dyDescent="0.2">
      <c r="B173" s="41">
        <v>164</v>
      </c>
      <c r="C173" s="42"/>
      <c r="D173" s="20" t="str">
        <f>IF(ISBLANK(Tabulka4[[#This Row],[start. č.]]),"-",IF(ISERROR(VLOOKUP(Tabulka4[[#This Row],[start. č.]],'3. REGISTRACE'!B:F,2,0)),"start. č. nebylo registrováno!",VLOOKUP(Tabulka4[[#This Row],[start. č.]],'3. REGISTRACE'!B:F,2,0)))</f>
        <v>-</v>
      </c>
      <c r="E173" s="17" t="str">
        <f>IF(ISBLANK(Tabulka4[[#This Row],[start. č.]]),"-",IF(ISERROR(VLOOKUP(Tabulka4[[#This Row],[start. č.]],'3. REGISTRACE'!B:F,3,0)),"-",VLOOKUP(Tabulka4[[#This Row],[start. č.]],'3. REGISTRACE'!B:F,3,0)))</f>
        <v>-</v>
      </c>
      <c r="F173" s="43" t="str">
        <f>IF(ISBLANK(Tabulka4[[#This Row],[start. č.]]),"-",IF(Tabulka4[[#This Row],[příjmení a jméno]]="start. č. nebylo registrováno!","-",IF(VLOOKUP(Tabulka4[[#This Row],[start. č.]],'3. REGISTRACE'!B:F,4,0)=0,"-",VLOOKUP(Tabulka4[[#This Row],[start. č.]],'3. REGISTRACE'!B:F,4,0))))</f>
        <v>-</v>
      </c>
      <c r="G173" s="17" t="str">
        <f>IF(ISBLANK(Tabulka4[[#This Row],[start. č.]]),"-",IF(Tabulka4[[#This Row],[příjmení a jméno]]="start. č. nebylo registrováno!","-",IF(VLOOKUP(Tabulka4[[#This Row],[start. č.]],'3. REGISTRACE'!B:F,5,0)=0,"-",VLOOKUP(Tabulka4[[#This Row],[start. č.]],'3. REGISTRACE'!B:F,5,0))))</f>
        <v>-</v>
      </c>
      <c r="H173" s="49"/>
      <c r="I173" s="45"/>
      <c r="J173" s="50"/>
      <c r="K173" s="39">
        <f>TIME(Tabulka4[[#This Row],[hod]],Tabulka4[[#This Row],[min]],Tabulka4[[#This Row],[sek]])</f>
        <v>0</v>
      </c>
      <c r="L173" s="17" t="str">
        <f>IF(ISBLANK(Tabulka4[[#This Row],[start. č.]]),"-",IF(Tabulka4[[#This Row],[příjmení a jméno]]="start. č. nebylo registrováno!","-",IF(VLOOKUP(Tabulka4[[#This Row],[start. č.]],'3. REGISTRACE'!B:G,6,0)=0,"-",VLOOKUP(Tabulka4[[#This Row],[start. č.]],'3. REGISTRACE'!B:G,6,0))))</f>
        <v>-</v>
      </c>
      <c r="M173" s="41" t="str">
        <f>IF(Tabulka4[[#This Row],[kategorie]]="-","-",COUNTIFS(G$10:G173,Tabulka4[[#This Row],[m/ž]],L$10:L173,Tabulka4[[#This Row],[kategorie]]))</f>
        <v>-</v>
      </c>
      <c r="N173" s="54" t="str">
        <f>IF(AND(ISBLANK(H173),ISBLANK(I173),ISBLANK(J173)),"-",IF(K173&gt;=MAX(K$10:K173),"ok","chyba!!!"))</f>
        <v>-</v>
      </c>
    </row>
    <row r="174" spans="2:14" x14ac:dyDescent="0.2">
      <c r="B174" s="41">
        <v>165</v>
      </c>
      <c r="C174" s="42"/>
      <c r="D174" s="20" t="str">
        <f>IF(ISBLANK(Tabulka4[[#This Row],[start. č.]]),"-",IF(ISERROR(VLOOKUP(Tabulka4[[#This Row],[start. č.]],'3. REGISTRACE'!B:F,2,0)),"start. č. nebylo registrováno!",VLOOKUP(Tabulka4[[#This Row],[start. č.]],'3. REGISTRACE'!B:F,2,0)))</f>
        <v>-</v>
      </c>
      <c r="E174" s="17" t="str">
        <f>IF(ISBLANK(Tabulka4[[#This Row],[start. č.]]),"-",IF(ISERROR(VLOOKUP(Tabulka4[[#This Row],[start. č.]],'3. REGISTRACE'!B:F,3,0)),"-",VLOOKUP(Tabulka4[[#This Row],[start. č.]],'3. REGISTRACE'!B:F,3,0)))</f>
        <v>-</v>
      </c>
      <c r="F174" s="43" t="str">
        <f>IF(ISBLANK(Tabulka4[[#This Row],[start. č.]]),"-",IF(Tabulka4[[#This Row],[příjmení a jméno]]="start. č. nebylo registrováno!","-",IF(VLOOKUP(Tabulka4[[#This Row],[start. č.]],'3. REGISTRACE'!B:F,4,0)=0,"-",VLOOKUP(Tabulka4[[#This Row],[start. č.]],'3. REGISTRACE'!B:F,4,0))))</f>
        <v>-</v>
      </c>
      <c r="G174" s="17" t="str">
        <f>IF(ISBLANK(Tabulka4[[#This Row],[start. č.]]),"-",IF(Tabulka4[[#This Row],[příjmení a jméno]]="start. č. nebylo registrováno!","-",IF(VLOOKUP(Tabulka4[[#This Row],[start. č.]],'3. REGISTRACE'!B:F,5,0)=0,"-",VLOOKUP(Tabulka4[[#This Row],[start. č.]],'3. REGISTRACE'!B:F,5,0))))</f>
        <v>-</v>
      </c>
      <c r="H174" s="49"/>
      <c r="I174" s="45"/>
      <c r="J174" s="50"/>
      <c r="K174" s="39">
        <f>TIME(Tabulka4[[#This Row],[hod]],Tabulka4[[#This Row],[min]],Tabulka4[[#This Row],[sek]])</f>
        <v>0</v>
      </c>
      <c r="L174" s="17" t="str">
        <f>IF(ISBLANK(Tabulka4[[#This Row],[start. č.]]),"-",IF(Tabulka4[[#This Row],[příjmení a jméno]]="start. č. nebylo registrováno!","-",IF(VLOOKUP(Tabulka4[[#This Row],[start. č.]],'3. REGISTRACE'!B:G,6,0)=0,"-",VLOOKUP(Tabulka4[[#This Row],[start. č.]],'3. REGISTRACE'!B:G,6,0))))</f>
        <v>-</v>
      </c>
      <c r="M174" s="41" t="str">
        <f>IF(Tabulka4[[#This Row],[kategorie]]="-","-",COUNTIFS(G$10:G174,Tabulka4[[#This Row],[m/ž]],L$10:L174,Tabulka4[[#This Row],[kategorie]]))</f>
        <v>-</v>
      </c>
      <c r="N174" s="54" t="str">
        <f>IF(AND(ISBLANK(H174),ISBLANK(I174),ISBLANK(J174)),"-",IF(K174&gt;=MAX(K$10:K174),"ok","chyba!!!"))</f>
        <v>-</v>
      </c>
    </row>
    <row r="175" spans="2:14" x14ac:dyDescent="0.2">
      <c r="B175" s="41">
        <v>166</v>
      </c>
      <c r="C175" s="42"/>
      <c r="D175" s="20" t="str">
        <f>IF(ISBLANK(Tabulka4[[#This Row],[start. č.]]),"-",IF(ISERROR(VLOOKUP(Tabulka4[[#This Row],[start. č.]],'3. REGISTRACE'!B:F,2,0)),"start. č. nebylo registrováno!",VLOOKUP(Tabulka4[[#This Row],[start. č.]],'3. REGISTRACE'!B:F,2,0)))</f>
        <v>-</v>
      </c>
      <c r="E175" s="17" t="str">
        <f>IF(ISBLANK(Tabulka4[[#This Row],[start. č.]]),"-",IF(ISERROR(VLOOKUP(Tabulka4[[#This Row],[start. č.]],'3. REGISTRACE'!B:F,3,0)),"-",VLOOKUP(Tabulka4[[#This Row],[start. č.]],'3. REGISTRACE'!B:F,3,0)))</f>
        <v>-</v>
      </c>
      <c r="F175" s="43" t="str">
        <f>IF(ISBLANK(Tabulka4[[#This Row],[start. č.]]),"-",IF(Tabulka4[[#This Row],[příjmení a jméno]]="start. č. nebylo registrováno!","-",IF(VLOOKUP(Tabulka4[[#This Row],[start. č.]],'3. REGISTRACE'!B:F,4,0)=0,"-",VLOOKUP(Tabulka4[[#This Row],[start. č.]],'3. REGISTRACE'!B:F,4,0))))</f>
        <v>-</v>
      </c>
      <c r="G175" s="17" t="str">
        <f>IF(ISBLANK(Tabulka4[[#This Row],[start. č.]]),"-",IF(Tabulka4[[#This Row],[příjmení a jméno]]="start. č. nebylo registrováno!","-",IF(VLOOKUP(Tabulka4[[#This Row],[start. č.]],'3. REGISTRACE'!B:F,5,0)=0,"-",VLOOKUP(Tabulka4[[#This Row],[start. č.]],'3. REGISTRACE'!B:F,5,0))))</f>
        <v>-</v>
      </c>
      <c r="H175" s="49"/>
      <c r="I175" s="45"/>
      <c r="J175" s="50"/>
      <c r="K175" s="39">
        <f>TIME(Tabulka4[[#This Row],[hod]],Tabulka4[[#This Row],[min]],Tabulka4[[#This Row],[sek]])</f>
        <v>0</v>
      </c>
      <c r="L175" s="17" t="str">
        <f>IF(ISBLANK(Tabulka4[[#This Row],[start. č.]]),"-",IF(Tabulka4[[#This Row],[příjmení a jméno]]="start. č. nebylo registrováno!","-",IF(VLOOKUP(Tabulka4[[#This Row],[start. č.]],'3. REGISTRACE'!B:G,6,0)=0,"-",VLOOKUP(Tabulka4[[#This Row],[start. č.]],'3. REGISTRACE'!B:G,6,0))))</f>
        <v>-</v>
      </c>
      <c r="M175" s="41" t="str">
        <f>IF(Tabulka4[[#This Row],[kategorie]]="-","-",COUNTIFS(G$10:G175,Tabulka4[[#This Row],[m/ž]],L$10:L175,Tabulka4[[#This Row],[kategorie]]))</f>
        <v>-</v>
      </c>
      <c r="N175" s="54" t="str">
        <f>IF(AND(ISBLANK(H175),ISBLANK(I175),ISBLANK(J175)),"-",IF(K175&gt;=MAX(K$10:K175),"ok","chyba!!!"))</f>
        <v>-</v>
      </c>
    </row>
    <row r="176" spans="2:14" x14ac:dyDescent="0.2">
      <c r="B176" s="41">
        <v>167</v>
      </c>
      <c r="C176" s="42"/>
      <c r="D176" s="20" t="str">
        <f>IF(ISBLANK(Tabulka4[[#This Row],[start. č.]]),"-",IF(ISERROR(VLOOKUP(Tabulka4[[#This Row],[start. č.]],'3. REGISTRACE'!B:F,2,0)),"start. č. nebylo registrováno!",VLOOKUP(Tabulka4[[#This Row],[start. č.]],'3. REGISTRACE'!B:F,2,0)))</f>
        <v>-</v>
      </c>
      <c r="E176" s="17" t="str">
        <f>IF(ISBLANK(Tabulka4[[#This Row],[start. č.]]),"-",IF(ISERROR(VLOOKUP(Tabulka4[[#This Row],[start. č.]],'3. REGISTRACE'!B:F,3,0)),"-",VLOOKUP(Tabulka4[[#This Row],[start. č.]],'3. REGISTRACE'!B:F,3,0)))</f>
        <v>-</v>
      </c>
      <c r="F176" s="43" t="str">
        <f>IF(ISBLANK(Tabulka4[[#This Row],[start. č.]]),"-",IF(Tabulka4[[#This Row],[příjmení a jméno]]="start. č. nebylo registrováno!","-",IF(VLOOKUP(Tabulka4[[#This Row],[start. č.]],'3. REGISTRACE'!B:F,4,0)=0,"-",VLOOKUP(Tabulka4[[#This Row],[start. č.]],'3. REGISTRACE'!B:F,4,0))))</f>
        <v>-</v>
      </c>
      <c r="G176" s="17" t="str">
        <f>IF(ISBLANK(Tabulka4[[#This Row],[start. č.]]),"-",IF(Tabulka4[[#This Row],[příjmení a jméno]]="start. č. nebylo registrováno!","-",IF(VLOOKUP(Tabulka4[[#This Row],[start. č.]],'3. REGISTRACE'!B:F,5,0)=0,"-",VLOOKUP(Tabulka4[[#This Row],[start. č.]],'3. REGISTRACE'!B:F,5,0))))</f>
        <v>-</v>
      </c>
      <c r="H176" s="49"/>
      <c r="I176" s="45"/>
      <c r="J176" s="50"/>
      <c r="K176" s="39">
        <f>TIME(Tabulka4[[#This Row],[hod]],Tabulka4[[#This Row],[min]],Tabulka4[[#This Row],[sek]])</f>
        <v>0</v>
      </c>
      <c r="L176" s="17" t="str">
        <f>IF(ISBLANK(Tabulka4[[#This Row],[start. č.]]),"-",IF(Tabulka4[[#This Row],[příjmení a jméno]]="start. č. nebylo registrováno!","-",IF(VLOOKUP(Tabulka4[[#This Row],[start. č.]],'3. REGISTRACE'!B:G,6,0)=0,"-",VLOOKUP(Tabulka4[[#This Row],[start. č.]],'3. REGISTRACE'!B:G,6,0))))</f>
        <v>-</v>
      </c>
      <c r="M176" s="41" t="str">
        <f>IF(Tabulka4[[#This Row],[kategorie]]="-","-",COUNTIFS(G$10:G176,Tabulka4[[#This Row],[m/ž]],L$10:L176,Tabulka4[[#This Row],[kategorie]]))</f>
        <v>-</v>
      </c>
      <c r="N176" s="54" t="str">
        <f>IF(AND(ISBLANK(H176),ISBLANK(I176),ISBLANK(J176)),"-",IF(K176&gt;=MAX(K$10:K176),"ok","chyba!!!"))</f>
        <v>-</v>
      </c>
    </row>
    <row r="177" spans="2:14" x14ac:dyDescent="0.2">
      <c r="B177" s="41">
        <v>168</v>
      </c>
      <c r="C177" s="42"/>
      <c r="D177" s="20" t="str">
        <f>IF(ISBLANK(Tabulka4[[#This Row],[start. č.]]),"-",IF(ISERROR(VLOOKUP(Tabulka4[[#This Row],[start. č.]],'3. REGISTRACE'!B:F,2,0)),"start. č. nebylo registrováno!",VLOOKUP(Tabulka4[[#This Row],[start. č.]],'3. REGISTRACE'!B:F,2,0)))</f>
        <v>-</v>
      </c>
      <c r="E177" s="17" t="str">
        <f>IF(ISBLANK(Tabulka4[[#This Row],[start. č.]]),"-",IF(ISERROR(VLOOKUP(Tabulka4[[#This Row],[start. č.]],'3. REGISTRACE'!B:F,3,0)),"-",VLOOKUP(Tabulka4[[#This Row],[start. č.]],'3. REGISTRACE'!B:F,3,0)))</f>
        <v>-</v>
      </c>
      <c r="F177" s="43" t="str">
        <f>IF(ISBLANK(Tabulka4[[#This Row],[start. č.]]),"-",IF(Tabulka4[[#This Row],[příjmení a jméno]]="start. č. nebylo registrováno!","-",IF(VLOOKUP(Tabulka4[[#This Row],[start. č.]],'3. REGISTRACE'!B:F,4,0)=0,"-",VLOOKUP(Tabulka4[[#This Row],[start. č.]],'3. REGISTRACE'!B:F,4,0))))</f>
        <v>-</v>
      </c>
      <c r="G177" s="17" t="str">
        <f>IF(ISBLANK(Tabulka4[[#This Row],[start. č.]]),"-",IF(Tabulka4[[#This Row],[příjmení a jméno]]="start. č. nebylo registrováno!","-",IF(VLOOKUP(Tabulka4[[#This Row],[start. č.]],'3. REGISTRACE'!B:F,5,0)=0,"-",VLOOKUP(Tabulka4[[#This Row],[start. č.]],'3. REGISTRACE'!B:F,5,0))))</f>
        <v>-</v>
      </c>
      <c r="H177" s="49"/>
      <c r="I177" s="45"/>
      <c r="J177" s="50"/>
      <c r="K177" s="39">
        <f>TIME(Tabulka4[[#This Row],[hod]],Tabulka4[[#This Row],[min]],Tabulka4[[#This Row],[sek]])</f>
        <v>0</v>
      </c>
      <c r="L177" s="17" t="str">
        <f>IF(ISBLANK(Tabulka4[[#This Row],[start. č.]]),"-",IF(Tabulka4[[#This Row],[příjmení a jméno]]="start. č. nebylo registrováno!","-",IF(VLOOKUP(Tabulka4[[#This Row],[start. č.]],'3. REGISTRACE'!B:G,6,0)=0,"-",VLOOKUP(Tabulka4[[#This Row],[start. č.]],'3. REGISTRACE'!B:G,6,0))))</f>
        <v>-</v>
      </c>
      <c r="M177" s="41" t="str">
        <f>IF(Tabulka4[[#This Row],[kategorie]]="-","-",COUNTIFS(G$10:G177,Tabulka4[[#This Row],[m/ž]],L$10:L177,Tabulka4[[#This Row],[kategorie]]))</f>
        <v>-</v>
      </c>
      <c r="N177" s="54" t="str">
        <f>IF(AND(ISBLANK(H177),ISBLANK(I177),ISBLANK(J177)),"-",IF(K177&gt;=MAX(K$10:K177),"ok","chyba!!!"))</f>
        <v>-</v>
      </c>
    </row>
    <row r="178" spans="2:14" x14ac:dyDescent="0.2">
      <c r="B178" s="41">
        <v>169</v>
      </c>
      <c r="C178" s="42"/>
      <c r="D178" s="20" t="str">
        <f>IF(ISBLANK(Tabulka4[[#This Row],[start. č.]]),"-",IF(ISERROR(VLOOKUP(Tabulka4[[#This Row],[start. č.]],'3. REGISTRACE'!B:F,2,0)),"start. č. nebylo registrováno!",VLOOKUP(Tabulka4[[#This Row],[start. č.]],'3. REGISTRACE'!B:F,2,0)))</f>
        <v>-</v>
      </c>
      <c r="E178" s="17" t="str">
        <f>IF(ISBLANK(Tabulka4[[#This Row],[start. č.]]),"-",IF(ISERROR(VLOOKUP(Tabulka4[[#This Row],[start. č.]],'3. REGISTRACE'!B:F,3,0)),"-",VLOOKUP(Tabulka4[[#This Row],[start. č.]],'3. REGISTRACE'!B:F,3,0)))</f>
        <v>-</v>
      </c>
      <c r="F178" s="43" t="str">
        <f>IF(ISBLANK(Tabulka4[[#This Row],[start. č.]]),"-",IF(Tabulka4[[#This Row],[příjmení a jméno]]="start. č. nebylo registrováno!","-",IF(VLOOKUP(Tabulka4[[#This Row],[start. č.]],'3. REGISTRACE'!B:F,4,0)=0,"-",VLOOKUP(Tabulka4[[#This Row],[start. č.]],'3. REGISTRACE'!B:F,4,0))))</f>
        <v>-</v>
      </c>
      <c r="G178" s="17" t="str">
        <f>IF(ISBLANK(Tabulka4[[#This Row],[start. č.]]),"-",IF(Tabulka4[[#This Row],[příjmení a jméno]]="start. č. nebylo registrováno!","-",IF(VLOOKUP(Tabulka4[[#This Row],[start. č.]],'3. REGISTRACE'!B:F,5,0)=0,"-",VLOOKUP(Tabulka4[[#This Row],[start. č.]],'3. REGISTRACE'!B:F,5,0))))</f>
        <v>-</v>
      </c>
      <c r="H178" s="49"/>
      <c r="I178" s="45"/>
      <c r="J178" s="50"/>
      <c r="K178" s="39">
        <f>TIME(Tabulka4[[#This Row],[hod]],Tabulka4[[#This Row],[min]],Tabulka4[[#This Row],[sek]])</f>
        <v>0</v>
      </c>
      <c r="L178" s="17" t="str">
        <f>IF(ISBLANK(Tabulka4[[#This Row],[start. č.]]),"-",IF(Tabulka4[[#This Row],[příjmení a jméno]]="start. č. nebylo registrováno!","-",IF(VLOOKUP(Tabulka4[[#This Row],[start. č.]],'3. REGISTRACE'!B:G,6,0)=0,"-",VLOOKUP(Tabulka4[[#This Row],[start. č.]],'3. REGISTRACE'!B:G,6,0))))</f>
        <v>-</v>
      </c>
      <c r="M178" s="41" t="str">
        <f>IF(Tabulka4[[#This Row],[kategorie]]="-","-",COUNTIFS(G$10:G178,Tabulka4[[#This Row],[m/ž]],L$10:L178,Tabulka4[[#This Row],[kategorie]]))</f>
        <v>-</v>
      </c>
      <c r="N178" s="54" t="str">
        <f>IF(AND(ISBLANK(H178),ISBLANK(I178),ISBLANK(J178)),"-",IF(K178&gt;=MAX(K$10:K178),"ok","chyba!!!"))</f>
        <v>-</v>
      </c>
    </row>
    <row r="179" spans="2:14" x14ac:dyDescent="0.2">
      <c r="B179" s="41">
        <v>170</v>
      </c>
      <c r="C179" s="42"/>
      <c r="D179" s="20" t="str">
        <f>IF(ISBLANK(Tabulka4[[#This Row],[start. č.]]),"-",IF(ISERROR(VLOOKUP(Tabulka4[[#This Row],[start. č.]],'3. REGISTRACE'!B:F,2,0)),"start. č. nebylo registrováno!",VLOOKUP(Tabulka4[[#This Row],[start. č.]],'3. REGISTRACE'!B:F,2,0)))</f>
        <v>-</v>
      </c>
      <c r="E179" s="17" t="str">
        <f>IF(ISBLANK(Tabulka4[[#This Row],[start. č.]]),"-",IF(ISERROR(VLOOKUP(Tabulka4[[#This Row],[start. č.]],'3. REGISTRACE'!B:F,3,0)),"-",VLOOKUP(Tabulka4[[#This Row],[start. č.]],'3. REGISTRACE'!B:F,3,0)))</f>
        <v>-</v>
      </c>
      <c r="F179" s="43" t="str">
        <f>IF(ISBLANK(Tabulka4[[#This Row],[start. č.]]),"-",IF(Tabulka4[[#This Row],[příjmení a jméno]]="start. č. nebylo registrováno!","-",IF(VLOOKUP(Tabulka4[[#This Row],[start. č.]],'3. REGISTRACE'!B:F,4,0)=0,"-",VLOOKUP(Tabulka4[[#This Row],[start. č.]],'3. REGISTRACE'!B:F,4,0))))</f>
        <v>-</v>
      </c>
      <c r="G179" s="17" t="str">
        <f>IF(ISBLANK(Tabulka4[[#This Row],[start. č.]]),"-",IF(Tabulka4[[#This Row],[příjmení a jméno]]="start. č. nebylo registrováno!","-",IF(VLOOKUP(Tabulka4[[#This Row],[start. č.]],'3. REGISTRACE'!B:F,5,0)=0,"-",VLOOKUP(Tabulka4[[#This Row],[start. č.]],'3. REGISTRACE'!B:F,5,0))))</f>
        <v>-</v>
      </c>
      <c r="H179" s="49"/>
      <c r="I179" s="45"/>
      <c r="J179" s="50"/>
      <c r="K179" s="39">
        <f>TIME(Tabulka4[[#This Row],[hod]],Tabulka4[[#This Row],[min]],Tabulka4[[#This Row],[sek]])</f>
        <v>0</v>
      </c>
      <c r="L179" s="17" t="str">
        <f>IF(ISBLANK(Tabulka4[[#This Row],[start. č.]]),"-",IF(Tabulka4[[#This Row],[příjmení a jméno]]="start. č. nebylo registrováno!","-",IF(VLOOKUP(Tabulka4[[#This Row],[start. č.]],'3. REGISTRACE'!B:G,6,0)=0,"-",VLOOKUP(Tabulka4[[#This Row],[start. č.]],'3. REGISTRACE'!B:G,6,0))))</f>
        <v>-</v>
      </c>
      <c r="M179" s="41" t="str">
        <f>IF(Tabulka4[[#This Row],[kategorie]]="-","-",COUNTIFS(G$10:G179,Tabulka4[[#This Row],[m/ž]],L$10:L179,Tabulka4[[#This Row],[kategorie]]))</f>
        <v>-</v>
      </c>
      <c r="N179" s="54" t="str">
        <f>IF(AND(ISBLANK(H179),ISBLANK(I179),ISBLANK(J179)),"-",IF(K179&gt;=MAX(K$10:K179),"ok","chyba!!!"))</f>
        <v>-</v>
      </c>
    </row>
    <row r="180" spans="2:14" x14ac:dyDescent="0.2">
      <c r="B180" s="41">
        <v>171</v>
      </c>
      <c r="C180" s="42"/>
      <c r="D180" s="20" t="str">
        <f>IF(ISBLANK(Tabulka4[[#This Row],[start. č.]]),"-",IF(ISERROR(VLOOKUP(Tabulka4[[#This Row],[start. č.]],'3. REGISTRACE'!B:F,2,0)),"start. č. nebylo registrováno!",VLOOKUP(Tabulka4[[#This Row],[start. č.]],'3. REGISTRACE'!B:F,2,0)))</f>
        <v>-</v>
      </c>
      <c r="E180" s="17" t="str">
        <f>IF(ISBLANK(Tabulka4[[#This Row],[start. č.]]),"-",IF(ISERROR(VLOOKUP(Tabulka4[[#This Row],[start. č.]],'3. REGISTRACE'!B:F,3,0)),"-",VLOOKUP(Tabulka4[[#This Row],[start. č.]],'3. REGISTRACE'!B:F,3,0)))</f>
        <v>-</v>
      </c>
      <c r="F180" s="43" t="str">
        <f>IF(ISBLANK(Tabulka4[[#This Row],[start. č.]]),"-",IF(Tabulka4[[#This Row],[příjmení a jméno]]="start. č. nebylo registrováno!","-",IF(VLOOKUP(Tabulka4[[#This Row],[start. č.]],'3. REGISTRACE'!B:F,4,0)=0,"-",VLOOKUP(Tabulka4[[#This Row],[start. č.]],'3. REGISTRACE'!B:F,4,0))))</f>
        <v>-</v>
      </c>
      <c r="G180" s="17" t="str">
        <f>IF(ISBLANK(Tabulka4[[#This Row],[start. č.]]),"-",IF(Tabulka4[[#This Row],[příjmení a jméno]]="start. č. nebylo registrováno!","-",IF(VLOOKUP(Tabulka4[[#This Row],[start. č.]],'3. REGISTRACE'!B:F,5,0)=0,"-",VLOOKUP(Tabulka4[[#This Row],[start. č.]],'3. REGISTRACE'!B:F,5,0))))</f>
        <v>-</v>
      </c>
      <c r="H180" s="49"/>
      <c r="I180" s="45"/>
      <c r="J180" s="50"/>
      <c r="K180" s="39">
        <f>TIME(Tabulka4[[#This Row],[hod]],Tabulka4[[#This Row],[min]],Tabulka4[[#This Row],[sek]])</f>
        <v>0</v>
      </c>
      <c r="L180" s="17" t="str">
        <f>IF(ISBLANK(Tabulka4[[#This Row],[start. č.]]),"-",IF(Tabulka4[[#This Row],[příjmení a jméno]]="start. č. nebylo registrováno!","-",IF(VLOOKUP(Tabulka4[[#This Row],[start. č.]],'3. REGISTRACE'!B:G,6,0)=0,"-",VLOOKUP(Tabulka4[[#This Row],[start. č.]],'3. REGISTRACE'!B:G,6,0))))</f>
        <v>-</v>
      </c>
      <c r="M180" s="41" t="str">
        <f>IF(Tabulka4[[#This Row],[kategorie]]="-","-",COUNTIFS(G$10:G180,Tabulka4[[#This Row],[m/ž]],L$10:L180,Tabulka4[[#This Row],[kategorie]]))</f>
        <v>-</v>
      </c>
      <c r="N180" s="54" t="str">
        <f>IF(AND(ISBLANK(H180),ISBLANK(I180),ISBLANK(J180)),"-",IF(K180&gt;=MAX(K$10:K180),"ok","chyba!!!"))</f>
        <v>-</v>
      </c>
    </row>
    <row r="181" spans="2:14" x14ac:dyDescent="0.2">
      <c r="B181" s="41">
        <v>172</v>
      </c>
      <c r="C181" s="42"/>
      <c r="D181" s="20" t="str">
        <f>IF(ISBLANK(Tabulka4[[#This Row],[start. č.]]),"-",IF(ISERROR(VLOOKUP(Tabulka4[[#This Row],[start. č.]],'3. REGISTRACE'!B:F,2,0)),"start. č. nebylo registrováno!",VLOOKUP(Tabulka4[[#This Row],[start. č.]],'3. REGISTRACE'!B:F,2,0)))</f>
        <v>-</v>
      </c>
      <c r="E181" s="17" t="str">
        <f>IF(ISBLANK(Tabulka4[[#This Row],[start. č.]]),"-",IF(ISERROR(VLOOKUP(Tabulka4[[#This Row],[start. č.]],'3. REGISTRACE'!B:F,3,0)),"-",VLOOKUP(Tabulka4[[#This Row],[start. č.]],'3. REGISTRACE'!B:F,3,0)))</f>
        <v>-</v>
      </c>
      <c r="F181" s="43" t="str">
        <f>IF(ISBLANK(Tabulka4[[#This Row],[start. č.]]),"-",IF(Tabulka4[[#This Row],[příjmení a jméno]]="start. č. nebylo registrováno!","-",IF(VLOOKUP(Tabulka4[[#This Row],[start. č.]],'3. REGISTRACE'!B:F,4,0)=0,"-",VLOOKUP(Tabulka4[[#This Row],[start. č.]],'3. REGISTRACE'!B:F,4,0))))</f>
        <v>-</v>
      </c>
      <c r="G181" s="17" t="str">
        <f>IF(ISBLANK(Tabulka4[[#This Row],[start. č.]]),"-",IF(Tabulka4[[#This Row],[příjmení a jméno]]="start. č. nebylo registrováno!","-",IF(VLOOKUP(Tabulka4[[#This Row],[start. č.]],'3. REGISTRACE'!B:F,5,0)=0,"-",VLOOKUP(Tabulka4[[#This Row],[start. č.]],'3. REGISTRACE'!B:F,5,0))))</f>
        <v>-</v>
      </c>
      <c r="H181" s="49"/>
      <c r="I181" s="45"/>
      <c r="J181" s="50"/>
      <c r="K181" s="39">
        <f>TIME(Tabulka4[[#This Row],[hod]],Tabulka4[[#This Row],[min]],Tabulka4[[#This Row],[sek]])</f>
        <v>0</v>
      </c>
      <c r="L181" s="17" t="str">
        <f>IF(ISBLANK(Tabulka4[[#This Row],[start. č.]]),"-",IF(Tabulka4[[#This Row],[příjmení a jméno]]="start. č. nebylo registrováno!","-",IF(VLOOKUP(Tabulka4[[#This Row],[start. č.]],'3. REGISTRACE'!B:G,6,0)=0,"-",VLOOKUP(Tabulka4[[#This Row],[start. č.]],'3. REGISTRACE'!B:G,6,0))))</f>
        <v>-</v>
      </c>
      <c r="M181" s="41" t="str">
        <f>IF(Tabulka4[[#This Row],[kategorie]]="-","-",COUNTIFS(G$10:G181,Tabulka4[[#This Row],[m/ž]],L$10:L181,Tabulka4[[#This Row],[kategorie]]))</f>
        <v>-</v>
      </c>
      <c r="N181" s="54" t="str">
        <f>IF(AND(ISBLANK(H181),ISBLANK(I181),ISBLANK(J181)),"-",IF(K181&gt;=MAX(K$10:K181),"ok","chyba!!!"))</f>
        <v>-</v>
      </c>
    </row>
    <row r="182" spans="2:14" x14ac:dyDescent="0.2">
      <c r="B182" s="41">
        <v>173</v>
      </c>
      <c r="C182" s="42"/>
      <c r="D182" s="20" t="str">
        <f>IF(ISBLANK(Tabulka4[[#This Row],[start. č.]]),"-",IF(ISERROR(VLOOKUP(Tabulka4[[#This Row],[start. č.]],'3. REGISTRACE'!B:F,2,0)),"start. č. nebylo registrováno!",VLOOKUP(Tabulka4[[#This Row],[start. č.]],'3. REGISTRACE'!B:F,2,0)))</f>
        <v>-</v>
      </c>
      <c r="E182" s="17" t="str">
        <f>IF(ISBLANK(Tabulka4[[#This Row],[start. č.]]),"-",IF(ISERROR(VLOOKUP(Tabulka4[[#This Row],[start. č.]],'3. REGISTRACE'!B:F,3,0)),"-",VLOOKUP(Tabulka4[[#This Row],[start. č.]],'3. REGISTRACE'!B:F,3,0)))</f>
        <v>-</v>
      </c>
      <c r="F182" s="43" t="str">
        <f>IF(ISBLANK(Tabulka4[[#This Row],[start. č.]]),"-",IF(Tabulka4[[#This Row],[příjmení a jméno]]="start. č. nebylo registrováno!","-",IF(VLOOKUP(Tabulka4[[#This Row],[start. č.]],'3. REGISTRACE'!B:F,4,0)=0,"-",VLOOKUP(Tabulka4[[#This Row],[start. č.]],'3. REGISTRACE'!B:F,4,0))))</f>
        <v>-</v>
      </c>
      <c r="G182" s="17" t="str">
        <f>IF(ISBLANK(Tabulka4[[#This Row],[start. č.]]),"-",IF(Tabulka4[[#This Row],[příjmení a jméno]]="start. č. nebylo registrováno!","-",IF(VLOOKUP(Tabulka4[[#This Row],[start. č.]],'3. REGISTRACE'!B:F,5,0)=0,"-",VLOOKUP(Tabulka4[[#This Row],[start. č.]],'3. REGISTRACE'!B:F,5,0))))</f>
        <v>-</v>
      </c>
      <c r="H182" s="49"/>
      <c r="I182" s="45"/>
      <c r="J182" s="50"/>
      <c r="K182" s="39">
        <f>TIME(Tabulka4[[#This Row],[hod]],Tabulka4[[#This Row],[min]],Tabulka4[[#This Row],[sek]])</f>
        <v>0</v>
      </c>
      <c r="L182" s="17" t="str">
        <f>IF(ISBLANK(Tabulka4[[#This Row],[start. č.]]),"-",IF(Tabulka4[[#This Row],[příjmení a jméno]]="start. č. nebylo registrováno!","-",IF(VLOOKUP(Tabulka4[[#This Row],[start. č.]],'3. REGISTRACE'!B:G,6,0)=0,"-",VLOOKUP(Tabulka4[[#This Row],[start. č.]],'3. REGISTRACE'!B:G,6,0))))</f>
        <v>-</v>
      </c>
      <c r="M182" s="41" t="str">
        <f>IF(Tabulka4[[#This Row],[kategorie]]="-","-",COUNTIFS(G$10:G182,Tabulka4[[#This Row],[m/ž]],L$10:L182,Tabulka4[[#This Row],[kategorie]]))</f>
        <v>-</v>
      </c>
      <c r="N182" s="54" t="str">
        <f>IF(AND(ISBLANK(H182),ISBLANK(I182),ISBLANK(J182)),"-",IF(K182&gt;=MAX(K$10:K182),"ok","chyba!!!"))</f>
        <v>-</v>
      </c>
    </row>
    <row r="183" spans="2:14" x14ac:dyDescent="0.2">
      <c r="B183" s="41">
        <v>174</v>
      </c>
      <c r="C183" s="42"/>
      <c r="D183" s="20" t="str">
        <f>IF(ISBLANK(Tabulka4[[#This Row],[start. č.]]),"-",IF(ISERROR(VLOOKUP(Tabulka4[[#This Row],[start. č.]],'3. REGISTRACE'!B:F,2,0)),"start. č. nebylo registrováno!",VLOOKUP(Tabulka4[[#This Row],[start. č.]],'3. REGISTRACE'!B:F,2,0)))</f>
        <v>-</v>
      </c>
      <c r="E183" s="17" t="str">
        <f>IF(ISBLANK(Tabulka4[[#This Row],[start. č.]]),"-",IF(ISERROR(VLOOKUP(Tabulka4[[#This Row],[start. č.]],'3. REGISTRACE'!B:F,3,0)),"-",VLOOKUP(Tabulka4[[#This Row],[start. č.]],'3. REGISTRACE'!B:F,3,0)))</f>
        <v>-</v>
      </c>
      <c r="F183" s="43" t="str">
        <f>IF(ISBLANK(Tabulka4[[#This Row],[start. č.]]),"-",IF(Tabulka4[[#This Row],[příjmení a jméno]]="start. č. nebylo registrováno!","-",IF(VLOOKUP(Tabulka4[[#This Row],[start. č.]],'3. REGISTRACE'!B:F,4,0)=0,"-",VLOOKUP(Tabulka4[[#This Row],[start. č.]],'3. REGISTRACE'!B:F,4,0))))</f>
        <v>-</v>
      </c>
      <c r="G183" s="17" t="str">
        <f>IF(ISBLANK(Tabulka4[[#This Row],[start. č.]]),"-",IF(Tabulka4[[#This Row],[příjmení a jméno]]="start. č. nebylo registrováno!","-",IF(VLOOKUP(Tabulka4[[#This Row],[start. č.]],'3. REGISTRACE'!B:F,5,0)=0,"-",VLOOKUP(Tabulka4[[#This Row],[start. č.]],'3. REGISTRACE'!B:F,5,0))))</f>
        <v>-</v>
      </c>
      <c r="H183" s="49"/>
      <c r="I183" s="45"/>
      <c r="J183" s="50"/>
      <c r="K183" s="39">
        <f>TIME(Tabulka4[[#This Row],[hod]],Tabulka4[[#This Row],[min]],Tabulka4[[#This Row],[sek]])</f>
        <v>0</v>
      </c>
      <c r="L183" s="17" t="str">
        <f>IF(ISBLANK(Tabulka4[[#This Row],[start. č.]]),"-",IF(Tabulka4[[#This Row],[příjmení a jméno]]="start. č. nebylo registrováno!","-",IF(VLOOKUP(Tabulka4[[#This Row],[start. č.]],'3. REGISTRACE'!B:G,6,0)=0,"-",VLOOKUP(Tabulka4[[#This Row],[start. č.]],'3. REGISTRACE'!B:G,6,0))))</f>
        <v>-</v>
      </c>
      <c r="M183" s="41" t="str">
        <f>IF(Tabulka4[[#This Row],[kategorie]]="-","-",COUNTIFS(G$10:G183,Tabulka4[[#This Row],[m/ž]],L$10:L183,Tabulka4[[#This Row],[kategorie]]))</f>
        <v>-</v>
      </c>
      <c r="N183" s="54" t="str">
        <f>IF(AND(ISBLANK(H183),ISBLANK(I183),ISBLANK(J183)),"-",IF(K183&gt;=MAX(K$10:K183),"ok","chyba!!!"))</f>
        <v>-</v>
      </c>
    </row>
    <row r="184" spans="2:14" x14ac:dyDescent="0.2">
      <c r="B184" s="41">
        <v>175</v>
      </c>
      <c r="C184" s="42"/>
      <c r="D184" s="20" t="str">
        <f>IF(ISBLANK(Tabulka4[[#This Row],[start. č.]]),"-",IF(ISERROR(VLOOKUP(Tabulka4[[#This Row],[start. č.]],'3. REGISTRACE'!B:F,2,0)),"start. č. nebylo registrováno!",VLOOKUP(Tabulka4[[#This Row],[start. č.]],'3. REGISTRACE'!B:F,2,0)))</f>
        <v>-</v>
      </c>
      <c r="E184" s="17" t="str">
        <f>IF(ISBLANK(Tabulka4[[#This Row],[start. č.]]),"-",IF(ISERROR(VLOOKUP(Tabulka4[[#This Row],[start. č.]],'3. REGISTRACE'!B:F,3,0)),"-",VLOOKUP(Tabulka4[[#This Row],[start. č.]],'3. REGISTRACE'!B:F,3,0)))</f>
        <v>-</v>
      </c>
      <c r="F184" s="43" t="str">
        <f>IF(ISBLANK(Tabulka4[[#This Row],[start. č.]]),"-",IF(Tabulka4[[#This Row],[příjmení a jméno]]="start. č. nebylo registrováno!","-",IF(VLOOKUP(Tabulka4[[#This Row],[start. č.]],'3. REGISTRACE'!B:F,4,0)=0,"-",VLOOKUP(Tabulka4[[#This Row],[start. č.]],'3. REGISTRACE'!B:F,4,0))))</f>
        <v>-</v>
      </c>
      <c r="G184" s="17" t="str">
        <f>IF(ISBLANK(Tabulka4[[#This Row],[start. č.]]),"-",IF(Tabulka4[[#This Row],[příjmení a jméno]]="start. č. nebylo registrováno!","-",IF(VLOOKUP(Tabulka4[[#This Row],[start. č.]],'3. REGISTRACE'!B:F,5,0)=0,"-",VLOOKUP(Tabulka4[[#This Row],[start. č.]],'3. REGISTRACE'!B:F,5,0))))</f>
        <v>-</v>
      </c>
      <c r="H184" s="49"/>
      <c r="I184" s="45"/>
      <c r="J184" s="50"/>
      <c r="K184" s="39">
        <f>TIME(Tabulka4[[#This Row],[hod]],Tabulka4[[#This Row],[min]],Tabulka4[[#This Row],[sek]])</f>
        <v>0</v>
      </c>
      <c r="L184" s="17" t="str">
        <f>IF(ISBLANK(Tabulka4[[#This Row],[start. č.]]),"-",IF(Tabulka4[[#This Row],[příjmení a jméno]]="start. č. nebylo registrováno!","-",IF(VLOOKUP(Tabulka4[[#This Row],[start. č.]],'3. REGISTRACE'!B:G,6,0)=0,"-",VLOOKUP(Tabulka4[[#This Row],[start. č.]],'3. REGISTRACE'!B:G,6,0))))</f>
        <v>-</v>
      </c>
      <c r="M184" s="41" t="str">
        <f>IF(Tabulka4[[#This Row],[kategorie]]="-","-",COUNTIFS(G$10:G184,Tabulka4[[#This Row],[m/ž]],L$10:L184,Tabulka4[[#This Row],[kategorie]]))</f>
        <v>-</v>
      </c>
      <c r="N184" s="54" t="str">
        <f>IF(AND(ISBLANK(H184),ISBLANK(I184),ISBLANK(J184)),"-",IF(K184&gt;=MAX(K$10:K184),"ok","chyba!!!"))</f>
        <v>-</v>
      </c>
    </row>
    <row r="185" spans="2:14" x14ac:dyDescent="0.2">
      <c r="B185" s="41">
        <v>176</v>
      </c>
      <c r="C185" s="42"/>
      <c r="D185" s="20" t="str">
        <f>IF(ISBLANK(Tabulka4[[#This Row],[start. č.]]),"-",IF(ISERROR(VLOOKUP(Tabulka4[[#This Row],[start. č.]],'3. REGISTRACE'!B:F,2,0)),"start. č. nebylo registrováno!",VLOOKUP(Tabulka4[[#This Row],[start. č.]],'3. REGISTRACE'!B:F,2,0)))</f>
        <v>-</v>
      </c>
      <c r="E185" s="17" t="str">
        <f>IF(ISBLANK(Tabulka4[[#This Row],[start. č.]]),"-",IF(ISERROR(VLOOKUP(Tabulka4[[#This Row],[start. č.]],'3. REGISTRACE'!B:F,3,0)),"-",VLOOKUP(Tabulka4[[#This Row],[start. č.]],'3. REGISTRACE'!B:F,3,0)))</f>
        <v>-</v>
      </c>
      <c r="F185" s="43" t="str">
        <f>IF(ISBLANK(Tabulka4[[#This Row],[start. č.]]),"-",IF(Tabulka4[[#This Row],[příjmení a jméno]]="start. č. nebylo registrováno!","-",IF(VLOOKUP(Tabulka4[[#This Row],[start. č.]],'3. REGISTRACE'!B:F,4,0)=0,"-",VLOOKUP(Tabulka4[[#This Row],[start. č.]],'3. REGISTRACE'!B:F,4,0))))</f>
        <v>-</v>
      </c>
      <c r="G185" s="17" t="str">
        <f>IF(ISBLANK(Tabulka4[[#This Row],[start. č.]]),"-",IF(Tabulka4[[#This Row],[příjmení a jméno]]="start. č. nebylo registrováno!","-",IF(VLOOKUP(Tabulka4[[#This Row],[start. č.]],'3. REGISTRACE'!B:F,5,0)=0,"-",VLOOKUP(Tabulka4[[#This Row],[start. č.]],'3. REGISTRACE'!B:F,5,0))))</f>
        <v>-</v>
      </c>
      <c r="H185" s="49"/>
      <c r="I185" s="45"/>
      <c r="J185" s="50"/>
      <c r="K185" s="39">
        <f>TIME(Tabulka4[[#This Row],[hod]],Tabulka4[[#This Row],[min]],Tabulka4[[#This Row],[sek]])</f>
        <v>0</v>
      </c>
      <c r="L185" s="17" t="str">
        <f>IF(ISBLANK(Tabulka4[[#This Row],[start. č.]]),"-",IF(Tabulka4[[#This Row],[příjmení a jméno]]="start. č. nebylo registrováno!","-",IF(VLOOKUP(Tabulka4[[#This Row],[start. č.]],'3. REGISTRACE'!B:G,6,0)=0,"-",VLOOKUP(Tabulka4[[#This Row],[start. č.]],'3. REGISTRACE'!B:G,6,0))))</f>
        <v>-</v>
      </c>
      <c r="M185" s="41" t="str">
        <f>IF(Tabulka4[[#This Row],[kategorie]]="-","-",COUNTIFS(G$10:G185,Tabulka4[[#This Row],[m/ž]],L$10:L185,Tabulka4[[#This Row],[kategorie]]))</f>
        <v>-</v>
      </c>
      <c r="N185" s="54" t="str">
        <f>IF(AND(ISBLANK(H185),ISBLANK(I185),ISBLANK(J185)),"-",IF(K185&gt;=MAX(K$10:K185),"ok","chyba!!!"))</f>
        <v>-</v>
      </c>
    </row>
    <row r="186" spans="2:14" x14ac:dyDescent="0.2">
      <c r="B186" s="41">
        <v>177</v>
      </c>
      <c r="C186" s="42"/>
      <c r="D186" s="20" t="str">
        <f>IF(ISBLANK(Tabulka4[[#This Row],[start. č.]]),"-",IF(ISERROR(VLOOKUP(Tabulka4[[#This Row],[start. č.]],'3. REGISTRACE'!B:F,2,0)),"start. č. nebylo registrováno!",VLOOKUP(Tabulka4[[#This Row],[start. č.]],'3. REGISTRACE'!B:F,2,0)))</f>
        <v>-</v>
      </c>
      <c r="E186" s="17" t="str">
        <f>IF(ISBLANK(Tabulka4[[#This Row],[start. č.]]),"-",IF(ISERROR(VLOOKUP(Tabulka4[[#This Row],[start. č.]],'3. REGISTRACE'!B:F,3,0)),"-",VLOOKUP(Tabulka4[[#This Row],[start. č.]],'3. REGISTRACE'!B:F,3,0)))</f>
        <v>-</v>
      </c>
      <c r="F186" s="43" t="str">
        <f>IF(ISBLANK(Tabulka4[[#This Row],[start. č.]]),"-",IF(Tabulka4[[#This Row],[příjmení a jméno]]="start. č. nebylo registrováno!","-",IF(VLOOKUP(Tabulka4[[#This Row],[start. č.]],'3. REGISTRACE'!B:F,4,0)=0,"-",VLOOKUP(Tabulka4[[#This Row],[start. č.]],'3. REGISTRACE'!B:F,4,0))))</f>
        <v>-</v>
      </c>
      <c r="G186" s="17" t="str">
        <f>IF(ISBLANK(Tabulka4[[#This Row],[start. č.]]),"-",IF(Tabulka4[[#This Row],[příjmení a jméno]]="start. č. nebylo registrováno!","-",IF(VLOOKUP(Tabulka4[[#This Row],[start. č.]],'3. REGISTRACE'!B:F,5,0)=0,"-",VLOOKUP(Tabulka4[[#This Row],[start. č.]],'3. REGISTRACE'!B:F,5,0))))</f>
        <v>-</v>
      </c>
      <c r="H186" s="49"/>
      <c r="I186" s="45"/>
      <c r="J186" s="50"/>
      <c r="K186" s="39">
        <f>TIME(Tabulka4[[#This Row],[hod]],Tabulka4[[#This Row],[min]],Tabulka4[[#This Row],[sek]])</f>
        <v>0</v>
      </c>
      <c r="L186" s="17" t="str">
        <f>IF(ISBLANK(Tabulka4[[#This Row],[start. č.]]),"-",IF(Tabulka4[[#This Row],[příjmení a jméno]]="start. č. nebylo registrováno!","-",IF(VLOOKUP(Tabulka4[[#This Row],[start. č.]],'3. REGISTRACE'!B:G,6,0)=0,"-",VLOOKUP(Tabulka4[[#This Row],[start. č.]],'3. REGISTRACE'!B:G,6,0))))</f>
        <v>-</v>
      </c>
      <c r="M186" s="41" t="str">
        <f>IF(Tabulka4[[#This Row],[kategorie]]="-","-",COUNTIFS(G$10:G186,Tabulka4[[#This Row],[m/ž]],L$10:L186,Tabulka4[[#This Row],[kategorie]]))</f>
        <v>-</v>
      </c>
      <c r="N186" s="54" t="str">
        <f>IF(AND(ISBLANK(H186),ISBLANK(I186),ISBLANK(J186)),"-",IF(K186&gt;=MAX(K$10:K186),"ok","chyba!!!"))</f>
        <v>-</v>
      </c>
    </row>
    <row r="187" spans="2:14" x14ac:dyDescent="0.2">
      <c r="B187" s="41">
        <v>178</v>
      </c>
      <c r="C187" s="42"/>
      <c r="D187" s="20" t="str">
        <f>IF(ISBLANK(Tabulka4[[#This Row],[start. č.]]),"-",IF(ISERROR(VLOOKUP(Tabulka4[[#This Row],[start. č.]],'3. REGISTRACE'!B:F,2,0)),"start. č. nebylo registrováno!",VLOOKUP(Tabulka4[[#This Row],[start. č.]],'3. REGISTRACE'!B:F,2,0)))</f>
        <v>-</v>
      </c>
      <c r="E187" s="17" t="str">
        <f>IF(ISBLANK(Tabulka4[[#This Row],[start. č.]]),"-",IF(ISERROR(VLOOKUP(Tabulka4[[#This Row],[start. č.]],'3. REGISTRACE'!B:F,3,0)),"-",VLOOKUP(Tabulka4[[#This Row],[start. č.]],'3. REGISTRACE'!B:F,3,0)))</f>
        <v>-</v>
      </c>
      <c r="F187" s="43" t="str">
        <f>IF(ISBLANK(Tabulka4[[#This Row],[start. č.]]),"-",IF(Tabulka4[[#This Row],[příjmení a jméno]]="start. č. nebylo registrováno!","-",IF(VLOOKUP(Tabulka4[[#This Row],[start. č.]],'3. REGISTRACE'!B:F,4,0)=0,"-",VLOOKUP(Tabulka4[[#This Row],[start. č.]],'3. REGISTRACE'!B:F,4,0))))</f>
        <v>-</v>
      </c>
      <c r="G187" s="17" t="str">
        <f>IF(ISBLANK(Tabulka4[[#This Row],[start. č.]]),"-",IF(Tabulka4[[#This Row],[příjmení a jméno]]="start. č. nebylo registrováno!","-",IF(VLOOKUP(Tabulka4[[#This Row],[start. č.]],'3. REGISTRACE'!B:F,5,0)=0,"-",VLOOKUP(Tabulka4[[#This Row],[start. č.]],'3. REGISTRACE'!B:F,5,0))))</f>
        <v>-</v>
      </c>
      <c r="H187" s="49"/>
      <c r="I187" s="45"/>
      <c r="J187" s="50"/>
      <c r="K187" s="39">
        <f>TIME(Tabulka4[[#This Row],[hod]],Tabulka4[[#This Row],[min]],Tabulka4[[#This Row],[sek]])</f>
        <v>0</v>
      </c>
      <c r="L187" s="17" t="str">
        <f>IF(ISBLANK(Tabulka4[[#This Row],[start. č.]]),"-",IF(Tabulka4[[#This Row],[příjmení a jméno]]="start. č. nebylo registrováno!","-",IF(VLOOKUP(Tabulka4[[#This Row],[start. č.]],'3. REGISTRACE'!B:G,6,0)=0,"-",VLOOKUP(Tabulka4[[#This Row],[start. č.]],'3. REGISTRACE'!B:G,6,0))))</f>
        <v>-</v>
      </c>
      <c r="M187" s="41" t="str">
        <f>IF(Tabulka4[[#This Row],[kategorie]]="-","-",COUNTIFS(G$10:G187,Tabulka4[[#This Row],[m/ž]],L$10:L187,Tabulka4[[#This Row],[kategorie]]))</f>
        <v>-</v>
      </c>
      <c r="N187" s="54" t="str">
        <f>IF(AND(ISBLANK(H187),ISBLANK(I187),ISBLANK(J187)),"-",IF(K187&gt;=MAX(K$10:K187),"ok","chyba!!!"))</f>
        <v>-</v>
      </c>
    </row>
    <row r="188" spans="2:14" x14ac:dyDescent="0.2">
      <c r="B188" s="41">
        <v>179</v>
      </c>
      <c r="C188" s="42"/>
      <c r="D188" s="20" t="str">
        <f>IF(ISBLANK(Tabulka4[[#This Row],[start. č.]]),"-",IF(ISERROR(VLOOKUP(Tabulka4[[#This Row],[start. č.]],'3. REGISTRACE'!B:F,2,0)),"start. č. nebylo registrováno!",VLOOKUP(Tabulka4[[#This Row],[start. č.]],'3. REGISTRACE'!B:F,2,0)))</f>
        <v>-</v>
      </c>
      <c r="E188" s="17" t="str">
        <f>IF(ISBLANK(Tabulka4[[#This Row],[start. č.]]),"-",IF(ISERROR(VLOOKUP(Tabulka4[[#This Row],[start. č.]],'3. REGISTRACE'!B:F,3,0)),"-",VLOOKUP(Tabulka4[[#This Row],[start. č.]],'3. REGISTRACE'!B:F,3,0)))</f>
        <v>-</v>
      </c>
      <c r="F188" s="43" t="str">
        <f>IF(ISBLANK(Tabulka4[[#This Row],[start. č.]]),"-",IF(Tabulka4[[#This Row],[příjmení a jméno]]="start. č. nebylo registrováno!","-",IF(VLOOKUP(Tabulka4[[#This Row],[start. č.]],'3. REGISTRACE'!B:F,4,0)=0,"-",VLOOKUP(Tabulka4[[#This Row],[start. č.]],'3. REGISTRACE'!B:F,4,0))))</f>
        <v>-</v>
      </c>
      <c r="G188" s="17" t="str">
        <f>IF(ISBLANK(Tabulka4[[#This Row],[start. č.]]),"-",IF(Tabulka4[[#This Row],[příjmení a jméno]]="start. č. nebylo registrováno!","-",IF(VLOOKUP(Tabulka4[[#This Row],[start. č.]],'3. REGISTRACE'!B:F,5,0)=0,"-",VLOOKUP(Tabulka4[[#This Row],[start. č.]],'3. REGISTRACE'!B:F,5,0))))</f>
        <v>-</v>
      </c>
      <c r="H188" s="49"/>
      <c r="I188" s="45"/>
      <c r="J188" s="50"/>
      <c r="K188" s="39">
        <f>TIME(Tabulka4[[#This Row],[hod]],Tabulka4[[#This Row],[min]],Tabulka4[[#This Row],[sek]])</f>
        <v>0</v>
      </c>
      <c r="L188" s="17" t="str">
        <f>IF(ISBLANK(Tabulka4[[#This Row],[start. č.]]),"-",IF(Tabulka4[[#This Row],[příjmení a jméno]]="start. č. nebylo registrováno!","-",IF(VLOOKUP(Tabulka4[[#This Row],[start. č.]],'3. REGISTRACE'!B:G,6,0)=0,"-",VLOOKUP(Tabulka4[[#This Row],[start. č.]],'3. REGISTRACE'!B:G,6,0))))</f>
        <v>-</v>
      </c>
      <c r="M188" s="41" t="str">
        <f>IF(Tabulka4[[#This Row],[kategorie]]="-","-",COUNTIFS(G$10:G188,Tabulka4[[#This Row],[m/ž]],L$10:L188,Tabulka4[[#This Row],[kategorie]]))</f>
        <v>-</v>
      </c>
      <c r="N188" s="54" t="str">
        <f>IF(AND(ISBLANK(H188),ISBLANK(I188),ISBLANK(J188)),"-",IF(K188&gt;=MAX(K$10:K188),"ok","chyba!!!"))</f>
        <v>-</v>
      </c>
    </row>
    <row r="189" spans="2:14" x14ac:dyDescent="0.2">
      <c r="B189" s="41">
        <v>180</v>
      </c>
      <c r="C189" s="42"/>
      <c r="D189" s="20" t="str">
        <f>IF(ISBLANK(Tabulka4[[#This Row],[start. č.]]),"-",IF(ISERROR(VLOOKUP(Tabulka4[[#This Row],[start. č.]],'3. REGISTRACE'!B:F,2,0)),"start. č. nebylo registrováno!",VLOOKUP(Tabulka4[[#This Row],[start. č.]],'3. REGISTRACE'!B:F,2,0)))</f>
        <v>-</v>
      </c>
      <c r="E189" s="17" t="str">
        <f>IF(ISBLANK(Tabulka4[[#This Row],[start. č.]]),"-",IF(ISERROR(VLOOKUP(Tabulka4[[#This Row],[start. č.]],'3. REGISTRACE'!B:F,3,0)),"-",VLOOKUP(Tabulka4[[#This Row],[start. č.]],'3. REGISTRACE'!B:F,3,0)))</f>
        <v>-</v>
      </c>
      <c r="F189" s="43" t="str">
        <f>IF(ISBLANK(Tabulka4[[#This Row],[start. č.]]),"-",IF(Tabulka4[[#This Row],[příjmení a jméno]]="start. č. nebylo registrováno!","-",IF(VLOOKUP(Tabulka4[[#This Row],[start. č.]],'3. REGISTRACE'!B:F,4,0)=0,"-",VLOOKUP(Tabulka4[[#This Row],[start. č.]],'3. REGISTRACE'!B:F,4,0))))</f>
        <v>-</v>
      </c>
      <c r="G189" s="17" t="str">
        <f>IF(ISBLANK(Tabulka4[[#This Row],[start. č.]]),"-",IF(Tabulka4[[#This Row],[příjmení a jméno]]="start. č. nebylo registrováno!","-",IF(VLOOKUP(Tabulka4[[#This Row],[start. č.]],'3. REGISTRACE'!B:F,5,0)=0,"-",VLOOKUP(Tabulka4[[#This Row],[start. č.]],'3. REGISTRACE'!B:F,5,0))))</f>
        <v>-</v>
      </c>
      <c r="H189" s="49"/>
      <c r="I189" s="45"/>
      <c r="J189" s="50"/>
      <c r="K189" s="39">
        <f>TIME(Tabulka4[[#This Row],[hod]],Tabulka4[[#This Row],[min]],Tabulka4[[#This Row],[sek]])</f>
        <v>0</v>
      </c>
      <c r="L189" s="17" t="str">
        <f>IF(ISBLANK(Tabulka4[[#This Row],[start. č.]]),"-",IF(Tabulka4[[#This Row],[příjmení a jméno]]="start. č. nebylo registrováno!","-",IF(VLOOKUP(Tabulka4[[#This Row],[start. č.]],'3. REGISTRACE'!B:G,6,0)=0,"-",VLOOKUP(Tabulka4[[#This Row],[start. č.]],'3. REGISTRACE'!B:G,6,0))))</f>
        <v>-</v>
      </c>
      <c r="M189" s="41" t="str">
        <f>IF(Tabulka4[[#This Row],[kategorie]]="-","-",COUNTIFS(G$10:G189,Tabulka4[[#This Row],[m/ž]],L$10:L189,Tabulka4[[#This Row],[kategorie]]))</f>
        <v>-</v>
      </c>
      <c r="N189" s="54" t="str">
        <f>IF(AND(ISBLANK(H189),ISBLANK(I189),ISBLANK(J189)),"-",IF(K189&gt;=MAX(K$10:K189),"ok","chyba!!!"))</f>
        <v>-</v>
      </c>
    </row>
    <row r="190" spans="2:14" x14ac:dyDescent="0.2">
      <c r="B190" s="41">
        <v>181</v>
      </c>
      <c r="C190" s="42"/>
      <c r="D190" s="20" t="str">
        <f>IF(ISBLANK(Tabulka4[[#This Row],[start. č.]]),"-",IF(ISERROR(VLOOKUP(Tabulka4[[#This Row],[start. č.]],'3. REGISTRACE'!B:F,2,0)),"start. č. nebylo registrováno!",VLOOKUP(Tabulka4[[#This Row],[start. č.]],'3. REGISTRACE'!B:F,2,0)))</f>
        <v>-</v>
      </c>
      <c r="E190" s="17" t="str">
        <f>IF(ISBLANK(Tabulka4[[#This Row],[start. č.]]),"-",IF(ISERROR(VLOOKUP(Tabulka4[[#This Row],[start. č.]],'3. REGISTRACE'!B:F,3,0)),"-",VLOOKUP(Tabulka4[[#This Row],[start. č.]],'3. REGISTRACE'!B:F,3,0)))</f>
        <v>-</v>
      </c>
      <c r="F190" s="43" t="str">
        <f>IF(ISBLANK(Tabulka4[[#This Row],[start. č.]]),"-",IF(Tabulka4[[#This Row],[příjmení a jméno]]="start. č. nebylo registrováno!","-",IF(VLOOKUP(Tabulka4[[#This Row],[start. č.]],'3. REGISTRACE'!B:F,4,0)=0,"-",VLOOKUP(Tabulka4[[#This Row],[start. č.]],'3. REGISTRACE'!B:F,4,0))))</f>
        <v>-</v>
      </c>
      <c r="G190" s="17" t="str">
        <f>IF(ISBLANK(Tabulka4[[#This Row],[start. č.]]),"-",IF(Tabulka4[[#This Row],[příjmení a jméno]]="start. č. nebylo registrováno!","-",IF(VLOOKUP(Tabulka4[[#This Row],[start. č.]],'3. REGISTRACE'!B:F,5,0)=0,"-",VLOOKUP(Tabulka4[[#This Row],[start. č.]],'3. REGISTRACE'!B:F,5,0))))</f>
        <v>-</v>
      </c>
      <c r="H190" s="49"/>
      <c r="I190" s="45"/>
      <c r="J190" s="50"/>
      <c r="K190" s="39">
        <f>TIME(Tabulka4[[#This Row],[hod]],Tabulka4[[#This Row],[min]],Tabulka4[[#This Row],[sek]])</f>
        <v>0</v>
      </c>
      <c r="L190" s="17" t="str">
        <f>IF(ISBLANK(Tabulka4[[#This Row],[start. č.]]),"-",IF(Tabulka4[[#This Row],[příjmení a jméno]]="start. č. nebylo registrováno!","-",IF(VLOOKUP(Tabulka4[[#This Row],[start. č.]],'3. REGISTRACE'!B:G,6,0)=0,"-",VLOOKUP(Tabulka4[[#This Row],[start. č.]],'3. REGISTRACE'!B:G,6,0))))</f>
        <v>-</v>
      </c>
      <c r="M190" s="41" t="str">
        <f>IF(Tabulka4[[#This Row],[kategorie]]="-","-",COUNTIFS(G$10:G190,Tabulka4[[#This Row],[m/ž]],L$10:L190,Tabulka4[[#This Row],[kategorie]]))</f>
        <v>-</v>
      </c>
      <c r="N190" s="54" t="str">
        <f>IF(AND(ISBLANK(H190),ISBLANK(I190),ISBLANK(J190)),"-",IF(K190&gt;=MAX(K$10:K190),"ok","chyba!!!"))</f>
        <v>-</v>
      </c>
    </row>
    <row r="191" spans="2:14" x14ac:dyDescent="0.2">
      <c r="B191" s="41">
        <v>182</v>
      </c>
      <c r="C191" s="42"/>
      <c r="D191" s="20" t="str">
        <f>IF(ISBLANK(Tabulka4[[#This Row],[start. č.]]),"-",IF(ISERROR(VLOOKUP(Tabulka4[[#This Row],[start. č.]],'3. REGISTRACE'!B:F,2,0)),"start. č. nebylo registrováno!",VLOOKUP(Tabulka4[[#This Row],[start. č.]],'3. REGISTRACE'!B:F,2,0)))</f>
        <v>-</v>
      </c>
      <c r="E191" s="17" t="str">
        <f>IF(ISBLANK(Tabulka4[[#This Row],[start. č.]]),"-",IF(ISERROR(VLOOKUP(Tabulka4[[#This Row],[start. č.]],'3. REGISTRACE'!B:F,3,0)),"-",VLOOKUP(Tabulka4[[#This Row],[start. č.]],'3. REGISTRACE'!B:F,3,0)))</f>
        <v>-</v>
      </c>
      <c r="F191" s="43" t="str">
        <f>IF(ISBLANK(Tabulka4[[#This Row],[start. č.]]),"-",IF(Tabulka4[[#This Row],[příjmení a jméno]]="start. č. nebylo registrováno!","-",IF(VLOOKUP(Tabulka4[[#This Row],[start. č.]],'3. REGISTRACE'!B:F,4,0)=0,"-",VLOOKUP(Tabulka4[[#This Row],[start. č.]],'3. REGISTRACE'!B:F,4,0))))</f>
        <v>-</v>
      </c>
      <c r="G191" s="17" t="str">
        <f>IF(ISBLANK(Tabulka4[[#This Row],[start. č.]]),"-",IF(Tabulka4[[#This Row],[příjmení a jméno]]="start. č. nebylo registrováno!","-",IF(VLOOKUP(Tabulka4[[#This Row],[start. č.]],'3. REGISTRACE'!B:F,5,0)=0,"-",VLOOKUP(Tabulka4[[#This Row],[start. č.]],'3. REGISTRACE'!B:F,5,0))))</f>
        <v>-</v>
      </c>
      <c r="H191" s="49"/>
      <c r="I191" s="45"/>
      <c r="J191" s="50"/>
      <c r="K191" s="39">
        <f>TIME(Tabulka4[[#This Row],[hod]],Tabulka4[[#This Row],[min]],Tabulka4[[#This Row],[sek]])</f>
        <v>0</v>
      </c>
      <c r="L191" s="17" t="str">
        <f>IF(ISBLANK(Tabulka4[[#This Row],[start. č.]]),"-",IF(Tabulka4[[#This Row],[příjmení a jméno]]="start. č. nebylo registrováno!","-",IF(VLOOKUP(Tabulka4[[#This Row],[start. č.]],'3. REGISTRACE'!B:G,6,0)=0,"-",VLOOKUP(Tabulka4[[#This Row],[start. č.]],'3. REGISTRACE'!B:G,6,0))))</f>
        <v>-</v>
      </c>
      <c r="M191" s="41" t="str">
        <f>IF(Tabulka4[[#This Row],[kategorie]]="-","-",COUNTIFS(G$10:G191,Tabulka4[[#This Row],[m/ž]],L$10:L191,Tabulka4[[#This Row],[kategorie]]))</f>
        <v>-</v>
      </c>
      <c r="N191" s="54" t="str">
        <f>IF(AND(ISBLANK(H191),ISBLANK(I191),ISBLANK(J191)),"-",IF(K191&gt;=MAX(K$10:K191),"ok","chyba!!!"))</f>
        <v>-</v>
      </c>
    </row>
    <row r="192" spans="2:14" x14ac:dyDescent="0.2">
      <c r="B192" s="41">
        <v>183</v>
      </c>
      <c r="C192" s="42"/>
      <c r="D192" s="20" t="str">
        <f>IF(ISBLANK(Tabulka4[[#This Row],[start. č.]]),"-",IF(ISERROR(VLOOKUP(Tabulka4[[#This Row],[start. č.]],'3. REGISTRACE'!B:F,2,0)),"start. č. nebylo registrováno!",VLOOKUP(Tabulka4[[#This Row],[start. č.]],'3. REGISTRACE'!B:F,2,0)))</f>
        <v>-</v>
      </c>
      <c r="E192" s="17" t="str">
        <f>IF(ISBLANK(Tabulka4[[#This Row],[start. č.]]),"-",IF(ISERROR(VLOOKUP(Tabulka4[[#This Row],[start. č.]],'3. REGISTRACE'!B:F,3,0)),"-",VLOOKUP(Tabulka4[[#This Row],[start. č.]],'3. REGISTRACE'!B:F,3,0)))</f>
        <v>-</v>
      </c>
      <c r="F192" s="43" t="str">
        <f>IF(ISBLANK(Tabulka4[[#This Row],[start. č.]]),"-",IF(Tabulka4[[#This Row],[příjmení a jméno]]="start. č. nebylo registrováno!","-",IF(VLOOKUP(Tabulka4[[#This Row],[start. č.]],'3. REGISTRACE'!B:F,4,0)=0,"-",VLOOKUP(Tabulka4[[#This Row],[start. č.]],'3. REGISTRACE'!B:F,4,0))))</f>
        <v>-</v>
      </c>
      <c r="G192" s="17" t="str">
        <f>IF(ISBLANK(Tabulka4[[#This Row],[start. č.]]),"-",IF(Tabulka4[[#This Row],[příjmení a jméno]]="start. č. nebylo registrováno!","-",IF(VLOOKUP(Tabulka4[[#This Row],[start. č.]],'3. REGISTRACE'!B:F,5,0)=0,"-",VLOOKUP(Tabulka4[[#This Row],[start. č.]],'3. REGISTRACE'!B:F,5,0))))</f>
        <v>-</v>
      </c>
      <c r="H192" s="49"/>
      <c r="I192" s="45"/>
      <c r="J192" s="50"/>
      <c r="K192" s="39">
        <f>TIME(Tabulka4[[#This Row],[hod]],Tabulka4[[#This Row],[min]],Tabulka4[[#This Row],[sek]])</f>
        <v>0</v>
      </c>
      <c r="L192" s="17" t="str">
        <f>IF(ISBLANK(Tabulka4[[#This Row],[start. č.]]),"-",IF(Tabulka4[[#This Row],[příjmení a jméno]]="start. č. nebylo registrováno!","-",IF(VLOOKUP(Tabulka4[[#This Row],[start. č.]],'3. REGISTRACE'!B:G,6,0)=0,"-",VLOOKUP(Tabulka4[[#This Row],[start. č.]],'3. REGISTRACE'!B:G,6,0))))</f>
        <v>-</v>
      </c>
      <c r="M192" s="41" t="str">
        <f>IF(Tabulka4[[#This Row],[kategorie]]="-","-",COUNTIFS(G$10:G192,Tabulka4[[#This Row],[m/ž]],L$10:L192,Tabulka4[[#This Row],[kategorie]]))</f>
        <v>-</v>
      </c>
      <c r="N192" s="54" t="str">
        <f>IF(AND(ISBLANK(H192),ISBLANK(I192),ISBLANK(J192)),"-",IF(K192&gt;=MAX(K$10:K192),"ok","chyba!!!"))</f>
        <v>-</v>
      </c>
    </row>
    <row r="193" spans="2:14" x14ac:dyDescent="0.2">
      <c r="B193" s="41">
        <v>184</v>
      </c>
      <c r="C193" s="42"/>
      <c r="D193" s="20" t="str">
        <f>IF(ISBLANK(Tabulka4[[#This Row],[start. č.]]),"-",IF(ISERROR(VLOOKUP(Tabulka4[[#This Row],[start. č.]],'3. REGISTRACE'!B:F,2,0)),"start. č. nebylo registrováno!",VLOOKUP(Tabulka4[[#This Row],[start. č.]],'3. REGISTRACE'!B:F,2,0)))</f>
        <v>-</v>
      </c>
      <c r="E193" s="17" t="str">
        <f>IF(ISBLANK(Tabulka4[[#This Row],[start. č.]]),"-",IF(ISERROR(VLOOKUP(Tabulka4[[#This Row],[start. č.]],'3. REGISTRACE'!B:F,3,0)),"-",VLOOKUP(Tabulka4[[#This Row],[start. č.]],'3. REGISTRACE'!B:F,3,0)))</f>
        <v>-</v>
      </c>
      <c r="F193" s="43" t="str">
        <f>IF(ISBLANK(Tabulka4[[#This Row],[start. č.]]),"-",IF(Tabulka4[[#This Row],[příjmení a jméno]]="start. č. nebylo registrováno!","-",IF(VLOOKUP(Tabulka4[[#This Row],[start. č.]],'3. REGISTRACE'!B:F,4,0)=0,"-",VLOOKUP(Tabulka4[[#This Row],[start. č.]],'3. REGISTRACE'!B:F,4,0))))</f>
        <v>-</v>
      </c>
      <c r="G193" s="17" t="str">
        <f>IF(ISBLANK(Tabulka4[[#This Row],[start. č.]]),"-",IF(Tabulka4[[#This Row],[příjmení a jméno]]="start. č. nebylo registrováno!","-",IF(VLOOKUP(Tabulka4[[#This Row],[start. č.]],'3. REGISTRACE'!B:F,5,0)=0,"-",VLOOKUP(Tabulka4[[#This Row],[start. č.]],'3. REGISTRACE'!B:F,5,0))))</f>
        <v>-</v>
      </c>
      <c r="H193" s="49"/>
      <c r="I193" s="45"/>
      <c r="J193" s="50"/>
      <c r="K193" s="39">
        <f>TIME(Tabulka4[[#This Row],[hod]],Tabulka4[[#This Row],[min]],Tabulka4[[#This Row],[sek]])</f>
        <v>0</v>
      </c>
      <c r="L193" s="17" t="str">
        <f>IF(ISBLANK(Tabulka4[[#This Row],[start. č.]]),"-",IF(Tabulka4[[#This Row],[příjmení a jméno]]="start. č. nebylo registrováno!","-",IF(VLOOKUP(Tabulka4[[#This Row],[start. č.]],'3. REGISTRACE'!B:G,6,0)=0,"-",VLOOKUP(Tabulka4[[#This Row],[start. č.]],'3. REGISTRACE'!B:G,6,0))))</f>
        <v>-</v>
      </c>
      <c r="M193" s="41" t="str">
        <f>IF(Tabulka4[[#This Row],[kategorie]]="-","-",COUNTIFS(G$10:G193,Tabulka4[[#This Row],[m/ž]],L$10:L193,Tabulka4[[#This Row],[kategorie]]))</f>
        <v>-</v>
      </c>
      <c r="N193" s="54" t="str">
        <f>IF(AND(ISBLANK(H193),ISBLANK(I193),ISBLANK(J193)),"-",IF(K193&gt;=MAX(K$10:K193),"ok","chyba!!!"))</f>
        <v>-</v>
      </c>
    </row>
    <row r="194" spans="2:14" x14ac:dyDescent="0.2">
      <c r="B194" s="41">
        <v>185</v>
      </c>
      <c r="C194" s="42"/>
      <c r="D194" s="20" t="str">
        <f>IF(ISBLANK(Tabulka4[[#This Row],[start. č.]]),"-",IF(ISERROR(VLOOKUP(Tabulka4[[#This Row],[start. č.]],'3. REGISTRACE'!B:F,2,0)),"start. č. nebylo registrováno!",VLOOKUP(Tabulka4[[#This Row],[start. č.]],'3. REGISTRACE'!B:F,2,0)))</f>
        <v>-</v>
      </c>
      <c r="E194" s="17" t="str">
        <f>IF(ISBLANK(Tabulka4[[#This Row],[start. č.]]),"-",IF(ISERROR(VLOOKUP(Tabulka4[[#This Row],[start. č.]],'3. REGISTRACE'!B:F,3,0)),"-",VLOOKUP(Tabulka4[[#This Row],[start. č.]],'3. REGISTRACE'!B:F,3,0)))</f>
        <v>-</v>
      </c>
      <c r="F194" s="43" t="str">
        <f>IF(ISBLANK(Tabulka4[[#This Row],[start. č.]]),"-",IF(Tabulka4[[#This Row],[příjmení a jméno]]="start. č. nebylo registrováno!","-",IF(VLOOKUP(Tabulka4[[#This Row],[start. č.]],'3. REGISTRACE'!B:F,4,0)=0,"-",VLOOKUP(Tabulka4[[#This Row],[start. č.]],'3. REGISTRACE'!B:F,4,0))))</f>
        <v>-</v>
      </c>
      <c r="G194" s="17" t="str">
        <f>IF(ISBLANK(Tabulka4[[#This Row],[start. č.]]),"-",IF(Tabulka4[[#This Row],[příjmení a jméno]]="start. č. nebylo registrováno!","-",IF(VLOOKUP(Tabulka4[[#This Row],[start. č.]],'3. REGISTRACE'!B:F,5,0)=0,"-",VLOOKUP(Tabulka4[[#This Row],[start. č.]],'3. REGISTRACE'!B:F,5,0))))</f>
        <v>-</v>
      </c>
      <c r="H194" s="49"/>
      <c r="I194" s="45"/>
      <c r="J194" s="50"/>
      <c r="K194" s="39">
        <f>TIME(Tabulka4[[#This Row],[hod]],Tabulka4[[#This Row],[min]],Tabulka4[[#This Row],[sek]])</f>
        <v>0</v>
      </c>
      <c r="L194" s="17" t="str">
        <f>IF(ISBLANK(Tabulka4[[#This Row],[start. č.]]),"-",IF(Tabulka4[[#This Row],[příjmení a jméno]]="start. č. nebylo registrováno!","-",IF(VLOOKUP(Tabulka4[[#This Row],[start. č.]],'3. REGISTRACE'!B:G,6,0)=0,"-",VLOOKUP(Tabulka4[[#This Row],[start. č.]],'3. REGISTRACE'!B:G,6,0))))</f>
        <v>-</v>
      </c>
      <c r="M194" s="41" t="str">
        <f>IF(Tabulka4[[#This Row],[kategorie]]="-","-",COUNTIFS(G$10:G194,Tabulka4[[#This Row],[m/ž]],L$10:L194,Tabulka4[[#This Row],[kategorie]]))</f>
        <v>-</v>
      </c>
      <c r="N194" s="54" t="str">
        <f>IF(AND(ISBLANK(H194),ISBLANK(I194),ISBLANK(J194)),"-",IF(K194&gt;=MAX(K$10:K194),"ok","chyba!!!"))</f>
        <v>-</v>
      </c>
    </row>
    <row r="195" spans="2:14" x14ac:dyDescent="0.2">
      <c r="B195" s="41">
        <v>186</v>
      </c>
      <c r="C195" s="42"/>
      <c r="D195" s="20" t="str">
        <f>IF(ISBLANK(Tabulka4[[#This Row],[start. č.]]),"-",IF(ISERROR(VLOOKUP(Tabulka4[[#This Row],[start. č.]],'3. REGISTRACE'!B:F,2,0)),"start. č. nebylo registrováno!",VLOOKUP(Tabulka4[[#This Row],[start. č.]],'3. REGISTRACE'!B:F,2,0)))</f>
        <v>-</v>
      </c>
      <c r="E195" s="17" t="str">
        <f>IF(ISBLANK(Tabulka4[[#This Row],[start. č.]]),"-",IF(ISERROR(VLOOKUP(Tabulka4[[#This Row],[start. č.]],'3. REGISTRACE'!B:F,3,0)),"-",VLOOKUP(Tabulka4[[#This Row],[start. č.]],'3. REGISTRACE'!B:F,3,0)))</f>
        <v>-</v>
      </c>
      <c r="F195" s="43" t="str">
        <f>IF(ISBLANK(Tabulka4[[#This Row],[start. č.]]),"-",IF(Tabulka4[[#This Row],[příjmení a jméno]]="start. č. nebylo registrováno!","-",IF(VLOOKUP(Tabulka4[[#This Row],[start. č.]],'3. REGISTRACE'!B:F,4,0)=0,"-",VLOOKUP(Tabulka4[[#This Row],[start. č.]],'3. REGISTRACE'!B:F,4,0))))</f>
        <v>-</v>
      </c>
      <c r="G195" s="17" t="str">
        <f>IF(ISBLANK(Tabulka4[[#This Row],[start. č.]]),"-",IF(Tabulka4[[#This Row],[příjmení a jméno]]="start. č. nebylo registrováno!","-",IF(VLOOKUP(Tabulka4[[#This Row],[start. č.]],'3. REGISTRACE'!B:F,5,0)=0,"-",VLOOKUP(Tabulka4[[#This Row],[start. č.]],'3. REGISTRACE'!B:F,5,0))))</f>
        <v>-</v>
      </c>
      <c r="H195" s="49"/>
      <c r="I195" s="45"/>
      <c r="J195" s="50"/>
      <c r="K195" s="39">
        <f>TIME(Tabulka4[[#This Row],[hod]],Tabulka4[[#This Row],[min]],Tabulka4[[#This Row],[sek]])</f>
        <v>0</v>
      </c>
      <c r="L195" s="17" t="str">
        <f>IF(ISBLANK(Tabulka4[[#This Row],[start. č.]]),"-",IF(Tabulka4[[#This Row],[příjmení a jméno]]="start. č. nebylo registrováno!","-",IF(VLOOKUP(Tabulka4[[#This Row],[start. č.]],'3. REGISTRACE'!B:G,6,0)=0,"-",VLOOKUP(Tabulka4[[#This Row],[start. č.]],'3. REGISTRACE'!B:G,6,0))))</f>
        <v>-</v>
      </c>
      <c r="M195" s="41" t="str">
        <f>IF(Tabulka4[[#This Row],[kategorie]]="-","-",COUNTIFS(G$10:G195,Tabulka4[[#This Row],[m/ž]],L$10:L195,Tabulka4[[#This Row],[kategorie]]))</f>
        <v>-</v>
      </c>
      <c r="N195" s="54" t="str">
        <f>IF(AND(ISBLANK(H195),ISBLANK(I195),ISBLANK(J195)),"-",IF(K195&gt;=MAX(K$10:K195),"ok","chyba!!!"))</f>
        <v>-</v>
      </c>
    </row>
    <row r="196" spans="2:14" x14ac:dyDescent="0.2">
      <c r="B196" s="41">
        <v>187</v>
      </c>
      <c r="C196" s="42"/>
      <c r="D196" s="20" t="str">
        <f>IF(ISBLANK(Tabulka4[[#This Row],[start. č.]]),"-",IF(ISERROR(VLOOKUP(Tabulka4[[#This Row],[start. č.]],'3. REGISTRACE'!B:F,2,0)),"start. č. nebylo registrováno!",VLOOKUP(Tabulka4[[#This Row],[start. č.]],'3. REGISTRACE'!B:F,2,0)))</f>
        <v>-</v>
      </c>
      <c r="E196" s="17" t="str">
        <f>IF(ISBLANK(Tabulka4[[#This Row],[start. č.]]),"-",IF(ISERROR(VLOOKUP(Tabulka4[[#This Row],[start. č.]],'3. REGISTRACE'!B:F,3,0)),"-",VLOOKUP(Tabulka4[[#This Row],[start. č.]],'3. REGISTRACE'!B:F,3,0)))</f>
        <v>-</v>
      </c>
      <c r="F196" s="43" t="str">
        <f>IF(ISBLANK(Tabulka4[[#This Row],[start. č.]]),"-",IF(Tabulka4[[#This Row],[příjmení a jméno]]="start. č. nebylo registrováno!","-",IF(VLOOKUP(Tabulka4[[#This Row],[start. č.]],'3. REGISTRACE'!B:F,4,0)=0,"-",VLOOKUP(Tabulka4[[#This Row],[start. č.]],'3. REGISTRACE'!B:F,4,0))))</f>
        <v>-</v>
      </c>
      <c r="G196" s="17" t="str">
        <f>IF(ISBLANK(Tabulka4[[#This Row],[start. č.]]),"-",IF(Tabulka4[[#This Row],[příjmení a jméno]]="start. č. nebylo registrováno!","-",IF(VLOOKUP(Tabulka4[[#This Row],[start. č.]],'3. REGISTRACE'!B:F,5,0)=0,"-",VLOOKUP(Tabulka4[[#This Row],[start. č.]],'3. REGISTRACE'!B:F,5,0))))</f>
        <v>-</v>
      </c>
      <c r="H196" s="49"/>
      <c r="I196" s="45"/>
      <c r="J196" s="50"/>
      <c r="K196" s="39">
        <f>TIME(Tabulka4[[#This Row],[hod]],Tabulka4[[#This Row],[min]],Tabulka4[[#This Row],[sek]])</f>
        <v>0</v>
      </c>
      <c r="L196" s="17" t="str">
        <f>IF(ISBLANK(Tabulka4[[#This Row],[start. č.]]),"-",IF(Tabulka4[[#This Row],[příjmení a jméno]]="start. č. nebylo registrováno!","-",IF(VLOOKUP(Tabulka4[[#This Row],[start. č.]],'3. REGISTRACE'!B:G,6,0)=0,"-",VLOOKUP(Tabulka4[[#This Row],[start. č.]],'3. REGISTRACE'!B:G,6,0))))</f>
        <v>-</v>
      </c>
      <c r="M196" s="41" t="str">
        <f>IF(Tabulka4[[#This Row],[kategorie]]="-","-",COUNTIFS(G$10:G196,Tabulka4[[#This Row],[m/ž]],L$10:L196,Tabulka4[[#This Row],[kategorie]]))</f>
        <v>-</v>
      </c>
      <c r="N196" s="54" t="str">
        <f>IF(AND(ISBLANK(H196),ISBLANK(I196),ISBLANK(J196)),"-",IF(K196&gt;=MAX(K$10:K196),"ok","chyba!!!"))</f>
        <v>-</v>
      </c>
    </row>
    <row r="197" spans="2:14" x14ac:dyDescent="0.2">
      <c r="B197" s="41">
        <v>188</v>
      </c>
      <c r="C197" s="42"/>
      <c r="D197" s="20" t="str">
        <f>IF(ISBLANK(Tabulka4[[#This Row],[start. č.]]),"-",IF(ISERROR(VLOOKUP(Tabulka4[[#This Row],[start. č.]],'3. REGISTRACE'!B:F,2,0)),"start. č. nebylo registrováno!",VLOOKUP(Tabulka4[[#This Row],[start. č.]],'3. REGISTRACE'!B:F,2,0)))</f>
        <v>-</v>
      </c>
      <c r="E197" s="17" t="str">
        <f>IF(ISBLANK(Tabulka4[[#This Row],[start. č.]]),"-",IF(ISERROR(VLOOKUP(Tabulka4[[#This Row],[start. č.]],'3. REGISTRACE'!B:F,3,0)),"-",VLOOKUP(Tabulka4[[#This Row],[start. č.]],'3. REGISTRACE'!B:F,3,0)))</f>
        <v>-</v>
      </c>
      <c r="F197" s="43" t="str">
        <f>IF(ISBLANK(Tabulka4[[#This Row],[start. č.]]),"-",IF(Tabulka4[[#This Row],[příjmení a jméno]]="start. č. nebylo registrováno!","-",IF(VLOOKUP(Tabulka4[[#This Row],[start. č.]],'3. REGISTRACE'!B:F,4,0)=0,"-",VLOOKUP(Tabulka4[[#This Row],[start. č.]],'3. REGISTRACE'!B:F,4,0))))</f>
        <v>-</v>
      </c>
      <c r="G197" s="17" t="str">
        <f>IF(ISBLANK(Tabulka4[[#This Row],[start. č.]]),"-",IF(Tabulka4[[#This Row],[příjmení a jméno]]="start. č. nebylo registrováno!","-",IF(VLOOKUP(Tabulka4[[#This Row],[start. č.]],'3. REGISTRACE'!B:F,5,0)=0,"-",VLOOKUP(Tabulka4[[#This Row],[start. č.]],'3. REGISTRACE'!B:F,5,0))))</f>
        <v>-</v>
      </c>
      <c r="H197" s="49"/>
      <c r="I197" s="45"/>
      <c r="J197" s="50"/>
      <c r="K197" s="39">
        <f>TIME(Tabulka4[[#This Row],[hod]],Tabulka4[[#This Row],[min]],Tabulka4[[#This Row],[sek]])</f>
        <v>0</v>
      </c>
      <c r="L197" s="17" t="str">
        <f>IF(ISBLANK(Tabulka4[[#This Row],[start. č.]]),"-",IF(Tabulka4[[#This Row],[příjmení a jméno]]="start. č. nebylo registrováno!","-",IF(VLOOKUP(Tabulka4[[#This Row],[start. č.]],'3. REGISTRACE'!B:G,6,0)=0,"-",VLOOKUP(Tabulka4[[#This Row],[start. č.]],'3. REGISTRACE'!B:G,6,0))))</f>
        <v>-</v>
      </c>
      <c r="M197" s="41" t="str">
        <f>IF(Tabulka4[[#This Row],[kategorie]]="-","-",COUNTIFS(G$10:G197,Tabulka4[[#This Row],[m/ž]],L$10:L197,Tabulka4[[#This Row],[kategorie]]))</f>
        <v>-</v>
      </c>
      <c r="N197" s="54" t="str">
        <f>IF(AND(ISBLANK(H197),ISBLANK(I197),ISBLANK(J197)),"-",IF(K197&gt;=MAX(K$10:K197),"ok","chyba!!!"))</f>
        <v>-</v>
      </c>
    </row>
    <row r="198" spans="2:14" x14ac:dyDescent="0.2">
      <c r="B198" s="41">
        <v>189</v>
      </c>
      <c r="C198" s="42"/>
      <c r="D198" s="20" t="str">
        <f>IF(ISBLANK(Tabulka4[[#This Row],[start. č.]]),"-",IF(ISERROR(VLOOKUP(Tabulka4[[#This Row],[start. č.]],'3. REGISTRACE'!B:F,2,0)),"start. č. nebylo registrováno!",VLOOKUP(Tabulka4[[#This Row],[start. č.]],'3. REGISTRACE'!B:F,2,0)))</f>
        <v>-</v>
      </c>
      <c r="E198" s="17" t="str">
        <f>IF(ISBLANK(Tabulka4[[#This Row],[start. č.]]),"-",IF(ISERROR(VLOOKUP(Tabulka4[[#This Row],[start. č.]],'3. REGISTRACE'!B:F,3,0)),"-",VLOOKUP(Tabulka4[[#This Row],[start. č.]],'3. REGISTRACE'!B:F,3,0)))</f>
        <v>-</v>
      </c>
      <c r="F198" s="43" t="str">
        <f>IF(ISBLANK(Tabulka4[[#This Row],[start. č.]]),"-",IF(Tabulka4[[#This Row],[příjmení a jméno]]="start. č. nebylo registrováno!","-",IF(VLOOKUP(Tabulka4[[#This Row],[start. č.]],'3. REGISTRACE'!B:F,4,0)=0,"-",VLOOKUP(Tabulka4[[#This Row],[start. č.]],'3. REGISTRACE'!B:F,4,0))))</f>
        <v>-</v>
      </c>
      <c r="G198" s="17" t="str">
        <f>IF(ISBLANK(Tabulka4[[#This Row],[start. č.]]),"-",IF(Tabulka4[[#This Row],[příjmení a jméno]]="start. č. nebylo registrováno!","-",IF(VLOOKUP(Tabulka4[[#This Row],[start. č.]],'3. REGISTRACE'!B:F,5,0)=0,"-",VLOOKUP(Tabulka4[[#This Row],[start. č.]],'3. REGISTRACE'!B:F,5,0))))</f>
        <v>-</v>
      </c>
      <c r="H198" s="49"/>
      <c r="I198" s="45"/>
      <c r="J198" s="50"/>
      <c r="K198" s="39">
        <f>TIME(Tabulka4[[#This Row],[hod]],Tabulka4[[#This Row],[min]],Tabulka4[[#This Row],[sek]])</f>
        <v>0</v>
      </c>
      <c r="L198" s="17" t="str">
        <f>IF(ISBLANK(Tabulka4[[#This Row],[start. č.]]),"-",IF(Tabulka4[[#This Row],[příjmení a jméno]]="start. č. nebylo registrováno!","-",IF(VLOOKUP(Tabulka4[[#This Row],[start. č.]],'3. REGISTRACE'!B:G,6,0)=0,"-",VLOOKUP(Tabulka4[[#This Row],[start. č.]],'3. REGISTRACE'!B:G,6,0))))</f>
        <v>-</v>
      </c>
      <c r="M198" s="41" t="str">
        <f>IF(Tabulka4[[#This Row],[kategorie]]="-","-",COUNTIFS(G$10:G198,Tabulka4[[#This Row],[m/ž]],L$10:L198,Tabulka4[[#This Row],[kategorie]]))</f>
        <v>-</v>
      </c>
      <c r="N198" s="54" t="str">
        <f>IF(AND(ISBLANK(H198),ISBLANK(I198),ISBLANK(J198)),"-",IF(K198&gt;=MAX(K$10:K198),"ok","chyba!!!"))</f>
        <v>-</v>
      </c>
    </row>
    <row r="199" spans="2:14" x14ac:dyDescent="0.2">
      <c r="B199" s="41">
        <v>190</v>
      </c>
      <c r="C199" s="42"/>
      <c r="D199" s="20" t="str">
        <f>IF(ISBLANK(Tabulka4[[#This Row],[start. č.]]),"-",IF(ISERROR(VLOOKUP(Tabulka4[[#This Row],[start. č.]],'3. REGISTRACE'!B:F,2,0)),"start. č. nebylo registrováno!",VLOOKUP(Tabulka4[[#This Row],[start. č.]],'3. REGISTRACE'!B:F,2,0)))</f>
        <v>-</v>
      </c>
      <c r="E199" s="17" t="str">
        <f>IF(ISBLANK(Tabulka4[[#This Row],[start. č.]]),"-",IF(ISERROR(VLOOKUP(Tabulka4[[#This Row],[start. č.]],'3. REGISTRACE'!B:F,3,0)),"-",VLOOKUP(Tabulka4[[#This Row],[start. č.]],'3. REGISTRACE'!B:F,3,0)))</f>
        <v>-</v>
      </c>
      <c r="F199" s="43" t="str">
        <f>IF(ISBLANK(Tabulka4[[#This Row],[start. č.]]),"-",IF(Tabulka4[[#This Row],[příjmení a jméno]]="start. č. nebylo registrováno!","-",IF(VLOOKUP(Tabulka4[[#This Row],[start. č.]],'3. REGISTRACE'!B:F,4,0)=0,"-",VLOOKUP(Tabulka4[[#This Row],[start. č.]],'3. REGISTRACE'!B:F,4,0))))</f>
        <v>-</v>
      </c>
      <c r="G199" s="17" t="str">
        <f>IF(ISBLANK(Tabulka4[[#This Row],[start. č.]]),"-",IF(Tabulka4[[#This Row],[příjmení a jméno]]="start. č. nebylo registrováno!","-",IF(VLOOKUP(Tabulka4[[#This Row],[start. č.]],'3. REGISTRACE'!B:F,5,0)=0,"-",VLOOKUP(Tabulka4[[#This Row],[start. č.]],'3. REGISTRACE'!B:F,5,0))))</f>
        <v>-</v>
      </c>
      <c r="H199" s="49"/>
      <c r="I199" s="45"/>
      <c r="J199" s="50"/>
      <c r="K199" s="39">
        <f>TIME(Tabulka4[[#This Row],[hod]],Tabulka4[[#This Row],[min]],Tabulka4[[#This Row],[sek]])</f>
        <v>0</v>
      </c>
      <c r="L199" s="17" t="str">
        <f>IF(ISBLANK(Tabulka4[[#This Row],[start. č.]]),"-",IF(Tabulka4[[#This Row],[příjmení a jméno]]="start. č. nebylo registrováno!","-",IF(VLOOKUP(Tabulka4[[#This Row],[start. č.]],'3. REGISTRACE'!B:G,6,0)=0,"-",VLOOKUP(Tabulka4[[#This Row],[start. č.]],'3. REGISTRACE'!B:G,6,0))))</f>
        <v>-</v>
      </c>
      <c r="M199" s="41" t="str">
        <f>IF(Tabulka4[[#This Row],[kategorie]]="-","-",COUNTIFS(G$10:G199,Tabulka4[[#This Row],[m/ž]],L$10:L199,Tabulka4[[#This Row],[kategorie]]))</f>
        <v>-</v>
      </c>
      <c r="N199" s="54" t="str">
        <f>IF(AND(ISBLANK(H199),ISBLANK(I199),ISBLANK(J199)),"-",IF(K199&gt;=MAX(K$10:K199),"ok","chyba!!!"))</f>
        <v>-</v>
      </c>
    </row>
    <row r="200" spans="2:14" x14ac:dyDescent="0.2">
      <c r="B200" s="41">
        <v>191</v>
      </c>
      <c r="C200" s="42"/>
      <c r="D200" s="20" t="str">
        <f>IF(ISBLANK(Tabulka4[[#This Row],[start. č.]]),"-",IF(ISERROR(VLOOKUP(Tabulka4[[#This Row],[start. č.]],'3. REGISTRACE'!B:F,2,0)),"start. č. nebylo registrováno!",VLOOKUP(Tabulka4[[#This Row],[start. č.]],'3. REGISTRACE'!B:F,2,0)))</f>
        <v>-</v>
      </c>
      <c r="E200" s="17" t="str">
        <f>IF(ISBLANK(Tabulka4[[#This Row],[start. č.]]),"-",IF(ISERROR(VLOOKUP(Tabulka4[[#This Row],[start. č.]],'3. REGISTRACE'!B:F,3,0)),"-",VLOOKUP(Tabulka4[[#This Row],[start. č.]],'3. REGISTRACE'!B:F,3,0)))</f>
        <v>-</v>
      </c>
      <c r="F200" s="43" t="str">
        <f>IF(ISBLANK(Tabulka4[[#This Row],[start. č.]]),"-",IF(Tabulka4[[#This Row],[příjmení a jméno]]="start. č. nebylo registrováno!","-",IF(VLOOKUP(Tabulka4[[#This Row],[start. č.]],'3. REGISTRACE'!B:F,4,0)=0,"-",VLOOKUP(Tabulka4[[#This Row],[start. č.]],'3. REGISTRACE'!B:F,4,0))))</f>
        <v>-</v>
      </c>
      <c r="G200" s="17" t="str">
        <f>IF(ISBLANK(Tabulka4[[#This Row],[start. č.]]),"-",IF(Tabulka4[[#This Row],[příjmení a jméno]]="start. č. nebylo registrováno!","-",IF(VLOOKUP(Tabulka4[[#This Row],[start. č.]],'3. REGISTRACE'!B:F,5,0)=0,"-",VLOOKUP(Tabulka4[[#This Row],[start. č.]],'3. REGISTRACE'!B:F,5,0))))</f>
        <v>-</v>
      </c>
      <c r="H200" s="49"/>
      <c r="I200" s="45"/>
      <c r="J200" s="50"/>
      <c r="K200" s="39">
        <f>TIME(Tabulka4[[#This Row],[hod]],Tabulka4[[#This Row],[min]],Tabulka4[[#This Row],[sek]])</f>
        <v>0</v>
      </c>
      <c r="L200" s="17" t="str">
        <f>IF(ISBLANK(Tabulka4[[#This Row],[start. č.]]),"-",IF(Tabulka4[[#This Row],[příjmení a jméno]]="start. č. nebylo registrováno!","-",IF(VLOOKUP(Tabulka4[[#This Row],[start. č.]],'3. REGISTRACE'!B:G,6,0)=0,"-",VLOOKUP(Tabulka4[[#This Row],[start. č.]],'3. REGISTRACE'!B:G,6,0))))</f>
        <v>-</v>
      </c>
      <c r="M200" s="41" t="str">
        <f>IF(Tabulka4[[#This Row],[kategorie]]="-","-",COUNTIFS(G$10:G200,Tabulka4[[#This Row],[m/ž]],L$10:L200,Tabulka4[[#This Row],[kategorie]]))</f>
        <v>-</v>
      </c>
      <c r="N200" s="54" t="str">
        <f>IF(AND(ISBLANK(H200),ISBLANK(I200),ISBLANK(J200)),"-",IF(K200&gt;=MAX(K$10:K200),"ok","chyba!!!"))</f>
        <v>-</v>
      </c>
    </row>
    <row r="201" spans="2:14" x14ac:dyDescent="0.2">
      <c r="B201" s="41">
        <v>192</v>
      </c>
      <c r="C201" s="42"/>
      <c r="D201" s="20" t="str">
        <f>IF(ISBLANK(Tabulka4[[#This Row],[start. č.]]),"-",IF(ISERROR(VLOOKUP(Tabulka4[[#This Row],[start. č.]],'3. REGISTRACE'!B:F,2,0)),"start. č. nebylo registrováno!",VLOOKUP(Tabulka4[[#This Row],[start. č.]],'3. REGISTRACE'!B:F,2,0)))</f>
        <v>-</v>
      </c>
      <c r="E201" s="17" t="str">
        <f>IF(ISBLANK(Tabulka4[[#This Row],[start. č.]]),"-",IF(ISERROR(VLOOKUP(Tabulka4[[#This Row],[start. č.]],'3. REGISTRACE'!B:F,3,0)),"-",VLOOKUP(Tabulka4[[#This Row],[start. č.]],'3. REGISTRACE'!B:F,3,0)))</f>
        <v>-</v>
      </c>
      <c r="F201" s="43" t="str">
        <f>IF(ISBLANK(Tabulka4[[#This Row],[start. č.]]),"-",IF(Tabulka4[[#This Row],[příjmení a jméno]]="start. č. nebylo registrováno!","-",IF(VLOOKUP(Tabulka4[[#This Row],[start. č.]],'3. REGISTRACE'!B:F,4,0)=0,"-",VLOOKUP(Tabulka4[[#This Row],[start. č.]],'3. REGISTRACE'!B:F,4,0))))</f>
        <v>-</v>
      </c>
      <c r="G201" s="17" t="str">
        <f>IF(ISBLANK(Tabulka4[[#This Row],[start. č.]]),"-",IF(Tabulka4[[#This Row],[příjmení a jméno]]="start. č. nebylo registrováno!","-",IF(VLOOKUP(Tabulka4[[#This Row],[start. č.]],'3. REGISTRACE'!B:F,5,0)=0,"-",VLOOKUP(Tabulka4[[#This Row],[start. č.]],'3. REGISTRACE'!B:F,5,0))))</f>
        <v>-</v>
      </c>
      <c r="H201" s="49"/>
      <c r="I201" s="45"/>
      <c r="J201" s="50"/>
      <c r="K201" s="39">
        <f>TIME(Tabulka4[[#This Row],[hod]],Tabulka4[[#This Row],[min]],Tabulka4[[#This Row],[sek]])</f>
        <v>0</v>
      </c>
      <c r="L201" s="17" t="str">
        <f>IF(ISBLANK(Tabulka4[[#This Row],[start. č.]]),"-",IF(Tabulka4[[#This Row],[příjmení a jméno]]="start. č. nebylo registrováno!","-",IF(VLOOKUP(Tabulka4[[#This Row],[start. č.]],'3. REGISTRACE'!B:G,6,0)=0,"-",VLOOKUP(Tabulka4[[#This Row],[start. č.]],'3. REGISTRACE'!B:G,6,0))))</f>
        <v>-</v>
      </c>
      <c r="M201" s="41" t="str">
        <f>IF(Tabulka4[[#This Row],[kategorie]]="-","-",COUNTIFS(G$10:G201,Tabulka4[[#This Row],[m/ž]],L$10:L201,Tabulka4[[#This Row],[kategorie]]))</f>
        <v>-</v>
      </c>
      <c r="N201" s="54" t="str">
        <f>IF(AND(ISBLANK(H201),ISBLANK(I201),ISBLANK(J201)),"-",IF(K201&gt;=MAX(K$10:K201),"ok","chyba!!!"))</f>
        <v>-</v>
      </c>
    </row>
    <row r="202" spans="2:14" x14ac:dyDescent="0.2">
      <c r="B202" s="41">
        <v>193</v>
      </c>
      <c r="C202" s="42"/>
      <c r="D202" s="20" t="str">
        <f>IF(ISBLANK(Tabulka4[[#This Row],[start. č.]]),"-",IF(ISERROR(VLOOKUP(Tabulka4[[#This Row],[start. č.]],'3. REGISTRACE'!B:F,2,0)),"start. č. nebylo registrováno!",VLOOKUP(Tabulka4[[#This Row],[start. č.]],'3. REGISTRACE'!B:F,2,0)))</f>
        <v>-</v>
      </c>
      <c r="E202" s="17" t="str">
        <f>IF(ISBLANK(Tabulka4[[#This Row],[start. č.]]),"-",IF(ISERROR(VLOOKUP(Tabulka4[[#This Row],[start. č.]],'3. REGISTRACE'!B:F,3,0)),"-",VLOOKUP(Tabulka4[[#This Row],[start. č.]],'3. REGISTRACE'!B:F,3,0)))</f>
        <v>-</v>
      </c>
      <c r="F202" s="43" t="str">
        <f>IF(ISBLANK(Tabulka4[[#This Row],[start. č.]]),"-",IF(Tabulka4[[#This Row],[příjmení a jméno]]="start. č. nebylo registrováno!","-",IF(VLOOKUP(Tabulka4[[#This Row],[start. č.]],'3. REGISTRACE'!B:F,4,0)=0,"-",VLOOKUP(Tabulka4[[#This Row],[start. č.]],'3. REGISTRACE'!B:F,4,0))))</f>
        <v>-</v>
      </c>
      <c r="G202" s="17" t="str">
        <f>IF(ISBLANK(Tabulka4[[#This Row],[start. č.]]),"-",IF(Tabulka4[[#This Row],[příjmení a jméno]]="start. č. nebylo registrováno!","-",IF(VLOOKUP(Tabulka4[[#This Row],[start. č.]],'3. REGISTRACE'!B:F,5,0)=0,"-",VLOOKUP(Tabulka4[[#This Row],[start. č.]],'3. REGISTRACE'!B:F,5,0))))</f>
        <v>-</v>
      </c>
      <c r="H202" s="49"/>
      <c r="I202" s="45"/>
      <c r="J202" s="50"/>
      <c r="K202" s="39">
        <f>TIME(Tabulka4[[#This Row],[hod]],Tabulka4[[#This Row],[min]],Tabulka4[[#This Row],[sek]])</f>
        <v>0</v>
      </c>
      <c r="L202" s="17" t="str">
        <f>IF(ISBLANK(Tabulka4[[#This Row],[start. č.]]),"-",IF(Tabulka4[[#This Row],[příjmení a jméno]]="start. č. nebylo registrováno!","-",IF(VLOOKUP(Tabulka4[[#This Row],[start. č.]],'3. REGISTRACE'!B:G,6,0)=0,"-",VLOOKUP(Tabulka4[[#This Row],[start. č.]],'3. REGISTRACE'!B:G,6,0))))</f>
        <v>-</v>
      </c>
      <c r="M202" s="41" t="str">
        <f>IF(Tabulka4[[#This Row],[kategorie]]="-","-",COUNTIFS(G$10:G202,Tabulka4[[#This Row],[m/ž]],L$10:L202,Tabulka4[[#This Row],[kategorie]]))</f>
        <v>-</v>
      </c>
      <c r="N202" s="54" t="str">
        <f>IF(AND(ISBLANK(H202),ISBLANK(I202),ISBLANK(J202)),"-",IF(K202&gt;=MAX(K$10:K202),"ok","chyba!!!"))</f>
        <v>-</v>
      </c>
    </row>
    <row r="203" spans="2:14" x14ac:dyDescent="0.2">
      <c r="B203" s="41">
        <v>194</v>
      </c>
      <c r="C203" s="42"/>
      <c r="D203" s="20" t="str">
        <f>IF(ISBLANK(Tabulka4[[#This Row],[start. č.]]),"-",IF(ISERROR(VLOOKUP(Tabulka4[[#This Row],[start. č.]],'3. REGISTRACE'!B:F,2,0)),"start. č. nebylo registrováno!",VLOOKUP(Tabulka4[[#This Row],[start. č.]],'3. REGISTRACE'!B:F,2,0)))</f>
        <v>-</v>
      </c>
      <c r="E203" s="17" t="str">
        <f>IF(ISBLANK(Tabulka4[[#This Row],[start. č.]]),"-",IF(ISERROR(VLOOKUP(Tabulka4[[#This Row],[start. č.]],'3. REGISTRACE'!B:F,3,0)),"-",VLOOKUP(Tabulka4[[#This Row],[start. č.]],'3. REGISTRACE'!B:F,3,0)))</f>
        <v>-</v>
      </c>
      <c r="F203" s="43" t="str">
        <f>IF(ISBLANK(Tabulka4[[#This Row],[start. č.]]),"-",IF(Tabulka4[[#This Row],[příjmení a jméno]]="start. č. nebylo registrováno!","-",IF(VLOOKUP(Tabulka4[[#This Row],[start. č.]],'3. REGISTRACE'!B:F,4,0)=0,"-",VLOOKUP(Tabulka4[[#This Row],[start. č.]],'3. REGISTRACE'!B:F,4,0))))</f>
        <v>-</v>
      </c>
      <c r="G203" s="17" t="str">
        <f>IF(ISBLANK(Tabulka4[[#This Row],[start. č.]]),"-",IF(Tabulka4[[#This Row],[příjmení a jméno]]="start. č. nebylo registrováno!","-",IF(VLOOKUP(Tabulka4[[#This Row],[start. č.]],'3. REGISTRACE'!B:F,5,0)=0,"-",VLOOKUP(Tabulka4[[#This Row],[start. č.]],'3. REGISTRACE'!B:F,5,0))))</f>
        <v>-</v>
      </c>
      <c r="H203" s="49"/>
      <c r="I203" s="45"/>
      <c r="J203" s="50"/>
      <c r="K203" s="39">
        <f>TIME(Tabulka4[[#This Row],[hod]],Tabulka4[[#This Row],[min]],Tabulka4[[#This Row],[sek]])</f>
        <v>0</v>
      </c>
      <c r="L203" s="17" t="str">
        <f>IF(ISBLANK(Tabulka4[[#This Row],[start. č.]]),"-",IF(Tabulka4[[#This Row],[příjmení a jméno]]="start. č. nebylo registrováno!","-",IF(VLOOKUP(Tabulka4[[#This Row],[start. č.]],'3. REGISTRACE'!B:G,6,0)=0,"-",VLOOKUP(Tabulka4[[#This Row],[start. č.]],'3. REGISTRACE'!B:G,6,0))))</f>
        <v>-</v>
      </c>
      <c r="M203" s="41" t="str">
        <f>IF(Tabulka4[[#This Row],[kategorie]]="-","-",COUNTIFS(G$10:G203,Tabulka4[[#This Row],[m/ž]],L$10:L203,Tabulka4[[#This Row],[kategorie]]))</f>
        <v>-</v>
      </c>
      <c r="N203" s="54" t="str">
        <f>IF(AND(ISBLANK(H203),ISBLANK(I203),ISBLANK(J203)),"-",IF(K203&gt;=MAX(K$10:K203),"ok","chyba!!!"))</f>
        <v>-</v>
      </c>
    </row>
    <row r="204" spans="2:14" x14ac:dyDescent="0.2">
      <c r="B204" s="41">
        <v>195</v>
      </c>
      <c r="C204" s="42"/>
      <c r="D204" s="20" t="str">
        <f>IF(ISBLANK(Tabulka4[[#This Row],[start. č.]]),"-",IF(ISERROR(VLOOKUP(Tabulka4[[#This Row],[start. č.]],'3. REGISTRACE'!B:F,2,0)),"start. č. nebylo registrováno!",VLOOKUP(Tabulka4[[#This Row],[start. č.]],'3. REGISTRACE'!B:F,2,0)))</f>
        <v>-</v>
      </c>
      <c r="E204" s="17" t="str">
        <f>IF(ISBLANK(Tabulka4[[#This Row],[start. č.]]),"-",IF(ISERROR(VLOOKUP(Tabulka4[[#This Row],[start. č.]],'3. REGISTRACE'!B:F,3,0)),"-",VLOOKUP(Tabulka4[[#This Row],[start. č.]],'3. REGISTRACE'!B:F,3,0)))</f>
        <v>-</v>
      </c>
      <c r="F204" s="43" t="str">
        <f>IF(ISBLANK(Tabulka4[[#This Row],[start. č.]]),"-",IF(Tabulka4[[#This Row],[příjmení a jméno]]="start. č. nebylo registrováno!","-",IF(VLOOKUP(Tabulka4[[#This Row],[start. č.]],'3. REGISTRACE'!B:F,4,0)=0,"-",VLOOKUP(Tabulka4[[#This Row],[start. č.]],'3. REGISTRACE'!B:F,4,0))))</f>
        <v>-</v>
      </c>
      <c r="G204" s="17" t="str">
        <f>IF(ISBLANK(Tabulka4[[#This Row],[start. č.]]),"-",IF(Tabulka4[[#This Row],[příjmení a jméno]]="start. č. nebylo registrováno!","-",IF(VLOOKUP(Tabulka4[[#This Row],[start. č.]],'3. REGISTRACE'!B:F,5,0)=0,"-",VLOOKUP(Tabulka4[[#This Row],[start. č.]],'3. REGISTRACE'!B:F,5,0))))</f>
        <v>-</v>
      </c>
      <c r="H204" s="49"/>
      <c r="I204" s="45"/>
      <c r="J204" s="50"/>
      <c r="K204" s="39">
        <f>TIME(Tabulka4[[#This Row],[hod]],Tabulka4[[#This Row],[min]],Tabulka4[[#This Row],[sek]])</f>
        <v>0</v>
      </c>
      <c r="L204" s="17" t="str">
        <f>IF(ISBLANK(Tabulka4[[#This Row],[start. č.]]),"-",IF(Tabulka4[[#This Row],[příjmení a jméno]]="start. č. nebylo registrováno!","-",IF(VLOOKUP(Tabulka4[[#This Row],[start. č.]],'3. REGISTRACE'!B:G,6,0)=0,"-",VLOOKUP(Tabulka4[[#This Row],[start. č.]],'3. REGISTRACE'!B:G,6,0))))</f>
        <v>-</v>
      </c>
      <c r="M204" s="41" t="str">
        <f>IF(Tabulka4[[#This Row],[kategorie]]="-","-",COUNTIFS(G$10:G204,Tabulka4[[#This Row],[m/ž]],L$10:L204,Tabulka4[[#This Row],[kategorie]]))</f>
        <v>-</v>
      </c>
      <c r="N204" s="54" t="str">
        <f>IF(AND(ISBLANK(H204),ISBLANK(I204),ISBLANK(J204)),"-",IF(K204&gt;=MAX(K$10:K204),"ok","chyba!!!"))</f>
        <v>-</v>
      </c>
    </row>
    <row r="205" spans="2:14" x14ac:dyDescent="0.2">
      <c r="B205" s="41">
        <v>196</v>
      </c>
      <c r="C205" s="42"/>
      <c r="D205" s="20" t="str">
        <f>IF(ISBLANK(Tabulka4[[#This Row],[start. č.]]),"-",IF(ISERROR(VLOOKUP(Tabulka4[[#This Row],[start. č.]],'3. REGISTRACE'!B:F,2,0)),"start. č. nebylo registrováno!",VLOOKUP(Tabulka4[[#This Row],[start. č.]],'3. REGISTRACE'!B:F,2,0)))</f>
        <v>-</v>
      </c>
      <c r="E205" s="17" t="str">
        <f>IF(ISBLANK(Tabulka4[[#This Row],[start. č.]]),"-",IF(ISERROR(VLOOKUP(Tabulka4[[#This Row],[start. č.]],'3. REGISTRACE'!B:F,3,0)),"-",VLOOKUP(Tabulka4[[#This Row],[start. č.]],'3. REGISTRACE'!B:F,3,0)))</f>
        <v>-</v>
      </c>
      <c r="F205" s="43" t="str">
        <f>IF(ISBLANK(Tabulka4[[#This Row],[start. č.]]),"-",IF(Tabulka4[[#This Row],[příjmení a jméno]]="start. č. nebylo registrováno!","-",IF(VLOOKUP(Tabulka4[[#This Row],[start. č.]],'3. REGISTRACE'!B:F,4,0)=0,"-",VLOOKUP(Tabulka4[[#This Row],[start. č.]],'3. REGISTRACE'!B:F,4,0))))</f>
        <v>-</v>
      </c>
      <c r="G205" s="17" t="str">
        <f>IF(ISBLANK(Tabulka4[[#This Row],[start. č.]]),"-",IF(Tabulka4[[#This Row],[příjmení a jméno]]="start. č. nebylo registrováno!","-",IF(VLOOKUP(Tabulka4[[#This Row],[start. č.]],'3. REGISTRACE'!B:F,5,0)=0,"-",VLOOKUP(Tabulka4[[#This Row],[start. č.]],'3. REGISTRACE'!B:F,5,0))))</f>
        <v>-</v>
      </c>
      <c r="H205" s="49"/>
      <c r="I205" s="45"/>
      <c r="J205" s="50"/>
      <c r="K205" s="39">
        <f>TIME(Tabulka4[[#This Row],[hod]],Tabulka4[[#This Row],[min]],Tabulka4[[#This Row],[sek]])</f>
        <v>0</v>
      </c>
      <c r="L205" s="17" t="str">
        <f>IF(ISBLANK(Tabulka4[[#This Row],[start. č.]]),"-",IF(Tabulka4[[#This Row],[příjmení a jméno]]="start. č. nebylo registrováno!","-",IF(VLOOKUP(Tabulka4[[#This Row],[start. č.]],'3. REGISTRACE'!B:G,6,0)=0,"-",VLOOKUP(Tabulka4[[#This Row],[start. č.]],'3. REGISTRACE'!B:G,6,0))))</f>
        <v>-</v>
      </c>
      <c r="M205" s="41" t="str">
        <f>IF(Tabulka4[[#This Row],[kategorie]]="-","-",COUNTIFS(G$10:G205,Tabulka4[[#This Row],[m/ž]],L$10:L205,Tabulka4[[#This Row],[kategorie]]))</f>
        <v>-</v>
      </c>
      <c r="N205" s="54" t="str">
        <f>IF(AND(ISBLANK(H205),ISBLANK(I205),ISBLANK(J205)),"-",IF(K205&gt;=MAX(K$10:K205),"ok","chyba!!!"))</f>
        <v>-</v>
      </c>
    </row>
    <row r="206" spans="2:14" x14ac:dyDescent="0.2">
      <c r="B206" s="41">
        <v>197</v>
      </c>
      <c r="C206" s="42"/>
      <c r="D206" s="20" t="str">
        <f>IF(ISBLANK(Tabulka4[[#This Row],[start. č.]]),"-",IF(ISERROR(VLOOKUP(Tabulka4[[#This Row],[start. č.]],'3. REGISTRACE'!B:F,2,0)),"start. č. nebylo registrováno!",VLOOKUP(Tabulka4[[#This Row],[start. č.]],'3. REGISTRACE'!B:F,2,0)))</f>
        <v>-</v>
      </c>
      <c r="E206" s="17" t="str">
        <f>IF(ISBLANK(Tabulka4[[#This Row],[start. č.]]),"-",IF(ISERROR(VLOOKUP(Tabulka4[[#This Row],[start. č.]],'3. REGISTRACE'!B:F,3,0)),"-",VLOOKUP(Tabulka4[[#This Row],[start. č.]],'3. REGISTRACE'!B:F,3,0)))</f>
        <v>-</v>
      </c>
      <c r="F206" s="43" t="str">
        <f>IF(ISBLANK(Tabulka4[[#This Row],[start. č.]]),"-",IF(Tabulka4[[#This Row],[příjmení a jméno]]="start. č. nebylo registrováno!","-",IF(VLOOKUP(Tabulka4[[#This Row],[start. č.]],'3. REGISTRACE'!B:F,4,0)=0,"-",VLOOKUP(Tabulka4[[#This Row],[start. č.]],'3. REGISTRACE'!B:F,4,0))))</f>
        <v>-</v>
      </c>
      <c r="G206" s="17" t="str">
        <f>IF(ISBLANK(Tabulka4[[#This Row],[start. č.]]),"-",IF(Tabulka4[[#This Row],[příjmení a jméno]]="start. č. nebylo registrováno!","-",IF(VLOOKUP(Tabulka4[[#This Row],[start. č.]],'3. REGISTRACE'!B:F,5,0)=0,"-",VLOOKUP(Tabulka4[[#This Row],[start. č.]],'3. REGISTRACE'!B:F,5,0))))</f>
        <v>-</v>
      </c>
      <c r="H206" s="49"/>
      <c r="I206" s="45"/>
      <c r="J206" s="50"/>
      <c r="K206" s="39">
        <f>TIME(Tabulka4[[#This Row],[hod]],Tabulka4[[#This Row],[min]],Tabulka4[[#This Row],[sek]])</f>
        <v>0</v>
      </c>
      <c r="L206" s="17" t="str">
        <f>IF(ISBLANK(Tabulka4[[#This Row],[start. č.]]),"-",IF(Tabulka4[[#This Row],[příjmení a jméno]]="start. č. nebylo registrováno!","-",IF(VLOOKUP(Tabulka4[[#This Row],[start. č.]],'3. REGISTRACE'!B:G,6,0)=0,"-",VLOOKUP(Tabulka4[[#This Row],[start. č.]],'3. REGISTRACE'!B:G,6,0))))</f>
        <v>-</v>
      </c>
      <c r="M206" s="41" t="str">
        <f>IF(Tabulka4[[#This Row],[kategorie]]="-","-",COUNTIFS(G$10:G206,Tabulka4[[#This Row],[m/ž]],L$10:L206,Tabulka4[[#This Row],[kategorie]]))</f>
        <v>-</v>
      </c>
      <c r="N206" s="54" t="str">
        <f>IF(AND(ISBLANK(H206),ISBLANK(I206),ISBLANK(J206)),"-",IF(K206&gt;=MAX(K$10:K206),"ok","chyba!!!"))</f>
        <v>-</v>
      </c>
    </row>
    <row r="207" spans="2:14" x14ac:dyDescent="0.2">
      <c r="B207" s="41">
        <v>198</v>
      </c>
      <c r="C207" s="42"/>
      <c r="D207" s="20" t="str">
        <f>IF(ISBLANK(Tabulka4[[#This Row],[start. č.]]),"-",IF(ISERROR(VLOOKUP(Tabulka4[[#This Row],[start. č.]],'3. REGISTRACE'!B:F,2,0)),"start. č. nebylo registrováno!",VLOOKUP(Tabulka4[[#This Row],[start. č.]],'3. REGISTRACE'!B:F,2,0)))</f>
        <v>-</v>
      </c>
      <c r="E207" s="17" t="str">
        <f>IF(ISBLANK(Tabulka4[[#This Row],[start. č.]]),"-",IF(ISERROR(VLOOKUP(Tabulka4[[#This Row],[start. č.]],'3. REGISTRACE'!B:F,3,0)),"-",VLOOKUP(Tabulka4[[#This Row],[start. č.]],'3. REGISTRACE'!B:F,3,0)))</f>
        <v>-</v>
      </c>
      <c r="F207" s="43" t="str">
        <f>IF(ISBLANK(Tabulka4[[#This Row],[start. č.]]),"-",IF(Tabulka4[[#This Row],[příjmení a jméno]]="start. č. nebylo registrováno!","-",IF(VLOOKUP(Tabulka4[[#This Row],[start. č.]],'3. REGISTRACE'!B:F,4,0)=0,"-",VLOOKUP(Tabulka4[[#This Row],[start. č.]],'3. REGISTRACE'!B:F,4,0))))</f>
        <v>-</v>
      </c>
      <c r="G207" s="17" t="str">
        <f>IF(ISBLANK(Tabulka4[[#This Row],[start. č.]]),"-",IF(Tabulka4[[#This Row],[příjmení a jméno]]="start. č. nebylo registrováno!","-",IF(VLOOKUP(Tabulka4[[#This Row],[start. č.]],'3. REGISTRACE'!B:F,5,0)=0,"-",VLOOKUP(Tabulka4[[#This Row],[start. č.]],'3. REGISTRACE'!B:F,5,0))))</f>
        <v>-</v>
      </c>
      <c r="H207" s="49"/>
      <c r="I207" s="45"/>
      <c r="J207" s="50"/>
      <c r="K207" s="39">
        <f>TIME(Tabulka4[[#This Row],[hod]],Tabulka4[[#This Row],[min]],Tabulka4[[#This Row],[sek]])</f>
        <v>0</v>
      </c>
      <c r="L207" s="17" t="str">
        <f>IF(ISBLANK(Tabulka4[[#This Row],[start. č.]]),"-",IF(Tabulka4[[#This Row],[příjmení a jméno]]="start. č. nebylo registrováno!","-",IF(VLOOKUP(Tabulka4[[#This Row],[start. č.]],'3. REGISTRACE'!B:G,6,0)=0,"-",VLOOKUP(Tabulka4[[#This Row],[start. č.]],'3. REGISTRACE'!B:G,6,0))))</f>
        <v>-</v>
      </c>
      <c r="M207" s="41" t="str">
        <f>IF(Tabulka4[[#This Row],[kategorie]]="-","-",COUNTIFS(G$10:G207,Tabulka4[[#This Row],[m/ž]],L$10:L207,Tabulka4[[#This Row],[kategorie]]))</f>
        <v>-</v>
      </c>
      <c r="N207" s="54" t="str">
        <f>IF(AND(ISBLANK(H207),ISBLANK(I207),ISBLANK(J207)),"-",IF(K207&gt;=MAX(K$10:K207),"ok","chyba!!!"))</f>
        <v>-</v>
      </c>
    </row>
    <row r="208" spans="2:14" x14ac:dyDescent="0.2">
      <c r="B208" s="41">
        <v>199</v>
      </c>
      <c r="C208" s="42"/>
      <c r="D208" s="20" t="str">
        <f>IF(ISBLANK(Tabulka4[[#This Row],[start. č.]]),"-",IF(ISERROR(VLOOKUP(Tabulka4[[#This Row],[start. č.]],'3. REGISTRACE'!B:F,2,0)),"start. č. nebylo registrováno!",VLOOKUP(Tabulka4[[#This Row],[start. č.]],'3. REGISTRACE'!B:F,2,0)))</f>
        <v>-</v>
      </c>
      <c r="E208" s="17" t="str">
        <f>IF(ISBLANK(Tabulka4[[#This Row],[start. č.]]),"-",IF(ISERROR(VLOOKUP(Tabulka4[[#This Row],[start. č.]],'3. REGISTRACE'!B:F,3,0)),"-",VLOOKUP(Tabulka4[[#This Row],[start. č.]],'3. REGISTRACE'!B:F,3,0)))</f>
        <v>-</v>
      </c>
      <c r="F208" s="43" t="str">
        <f>IF(ISBLANK(Tabulka4[[#This Row],[start. č.]]),"-",IF(Tabulka4[[#This Row],[příjmení a jméno]]="start. č. nebylo registrováno!","-",IF(VLOOKUP(Tabulka4[[#This Row],[start. č.]],'3. REGISTRACE'!B:F,4,0)=0,"-",VLOOKUP(Tabulka4[[#This Row],[start. č.]],'3. REGISTRACE'!B:F,4,0))))</f>
        <v>-</v>
      </c>
      <c r="G208" s="17" t="str">
        <f>IF(ISBLANK(Tabulka4[[#This Row],[start. č.]]),"-",IF(Tabulka4[[#This Row],[příjmení a jméno]]="start. č. nebylo registrováno!","-",IF(VLOOKUP(Tabulka4[[#This Row],[start. č.]],'3. REGISTRACE'!B:F,5,0)=0,"-",VLOOKUP(Tabulka4[[#This Row],[start. č.]],'3. REGISTRACE'!B:F,5,0))))</f>
        <v>-</v>
      </c>
      <c r="H208" s="49"/>
      <c r="I208" s="45"/>
      <c r="J208" s="50"/>
      <c r="K208" s="39">
        <f>TIME(Tabulka4[[#This Row],[hod]],Tabulka4[[#This Row],[min]],Tabulka4[[#This Row],[sek]])</f>
        <v>0</v>
      </c>
      <c r="L208" s="17" t="str">
        <f>IF(ISBLANK(Tabulka4[[#This Row],[start. č.]]),"-",IF(Tabulka4[[#This Row],[příjmení a jméno]]="start. č. nebylo registrováno!","-",IF(VLOOKUP(Tabulka4[[#This Row],[start. č.]],'3. REGISTRACE'!B:G,6,0)=0,"-",VLOOKUP(Tabulka4[[#This Row],[start. č.]],'3. REGISTRACE'!B:G,6,0))))</f>
        <v>-</v>
      </c>
      <c r="M208" s="41" t="str">
        <f>IF(Tabulka4[[#This Row],[kategorie]]="-","-",COUNTIFS(G$10:G208,Tabulka4[[#This Row],[m/ž]],L$10:L208,Tabulka4[[#This Row],[kategorie]]))</f>
        <v>-</v>
      </c>
      <c r="N208" s="54" t="str">
        <f>IF(AND(ISBLANK(H208),ISBLANK(I208),ISBLANK(J208)),"-",IF(K208&gt;=MAX(K$10:K208),"ok","chyba!!!"))</f>
        <v>-</v>
      </c>
    </row>
    <row r="209" spans="2:14" x14ac:dyDescent="0.2">
      <c r="B209" s="41">
        <v>200</v>
      </c>
      <c r="C209" s="42"/>
      <c r="D209" s="20" t="str">
        <f>IF(ISBLANK(Tabulka4[[#This Row],[start. č.]]),"-",IF(ISERROR(VLOOKUP(Tabulka4[[#This Row],[start. č.]],'3. REGISTRACE'!B:F,2,0)),"start. č. nebylo registrováno!",VLOOKUP(Tabulka4[[#This Row],[start. č.]],'3. REGISTRACE'!B:F,2,0)))</f>
        <v>-</v>
      </c>
      <c r="E209" s="17" t="str">
        <f>IF(ISBLANK(Tabulka4[[#This Row],[start. č.]]),"-",IF(ISERROR(VLOOKUP(Tabulka4[[#This Row],[start. č.]],'3. REGISTRACE'!B:F,3,0)),"-",VLOOKUP(Tabulka4[[#This Row],[start. č.]],'3. REGISTRACE'!B:F,3,0)))</f>
        <v>-</v>
      </c>
      <c r="F209" s="43" t="str">
        <f>IF(ISBLANK(Tabulka4[[#This Row],[start. č.]]),"-",IF(Tabulka4[[#This Row],[příjmení a jméno]]="start. č. nebylo registrováno!","-",IF(VLOOKUP(Tabulka4[[#This Row],[start. č.]],'3. REGISTRACE'!B:F,4,0)=0,"-",VLOOKUP(Tabulka4[[#This Row],[start. č.]],'3. REGISTRACE'!B:F,4,0))))</f>
        <v>-</v>
      </c>
      <c r="G209" s="17" t="str">
        <f>IF(ISBLANK(Tabulka4[[#This Row],[start. č.]]),"-",IF(Tabulka4[[#This Row],[příjmení a jméno]]="start. č. nebylo registrováno!","-",IF(VLOOKUP(Tabulka4[[#This Row],[start. č.]],'3. REGISTRACE'!B:F,5,0)=0,"-",VLOOKUP(Tabulka4[[#This Row],[start. č.]],'3. REGISTRACE'!B:F,5,0))))</f>
        <v>-</v>
      </c>
      <c r="H209" s="49"/>
      <c r="I209" s="45"/>
      <c r="J209" s="50"/>
      <c r="K209" s="39">
        <f>TIME(Tabulka4[[#This Row],[hod]],Tabulka4[[#This Row],[min]],Tabulka4[[#This Row],[sek]])</f>
        <v>0</v>
      </c>
      <c r="L209" s="17" t="str">
        <f>IF(ISBLANK(Tabulka4[[#This Row],[start. č.]]),"-",IF(Tabulka4[[#This Row],[příjmení a jméno]]="start. č. nebylo registrováno!","-",IF(VLOOKUP(Tabulka4[[#This Row],[start. č.]],'3. REGISTRACE'!B:G,6,0)=0,"-",VLOOKUP(Tabulka4[[#This Row],[start. č.]],'3. REGISTRACE'!B:G,6,0))))</f>
        <v>-</v>
      </c>
      <c r="M209" s="41" t="str">
        <f>IF(Tabulka4[[#This Row],[kategorie]]="-","-",COUNTIFS(G$10:G209,Tabulka4[[#This Row],[m/ž]],L$10:L209,Tabulka4[[#This Row],[kategorie]]))</f>
        <v>-</v>
      </c>
      <c r="N209" s="54" t="str">
        <f>IF(AND(ISBLANK(H209),ISBLANK(I209),ISBLANK(J209)),"-",IF(K209&gt;=MAX(K$10:K209),"ok","chyba!!!"))</f>
        <v>-</v>
      </c>
    </row>
    <row r="210" spans="2:14" x14ac:dyDescent="0.2">
      <c r="B210" s="41">
        <v>201</v>
      </c>
      <c r="C210" s="42"/>
      <c r="D210" s="20" t="str">
        <f>IF(ISBLANK(Tabulka4[[#This Row],[start. č.]]),"-",IF(ISERROR(VLOOKUP(Tabulka4[[#This Row],[start. č.]],'3. REGISTRACE'!B:F,2,0)),"start. č. nebylo registrováno!",VLOOKUP(Tabulka4[[#This Row],[start. č.]],'3. REGISTRACE'!B:F,2,0)))</f>
        <v>-</v>
      </c>
      <c r="E210" s="17" t="str">
        <f>IF(ISBLANK(Tabulka4[[#This Row],[start. č.]]),"-",IF(ISERROR(VLOOKUP(Tabulka4[[#This Row],[start. č.]],'3. REGISTRACE'!B:F,3,0)),"-",VLOOKUP(Tabulka4[[#This Row],[start. č.]],'3. REGISTRACE'!B:F,3,0)))</f>
        <v>-</v>
      </c>
      <c r="F210" s="43" t="str">
        <f>IF(ISBLANK(Tabulka4[[#This Row],[start. č.]]),"-",IF(Tabulka4[[#This Row],[příjmení a jméno]]="start. č. nebylo registrováno!","-",IF(VLOOKUP(Tabulka4[[#This Row],[start. č.]],'3. REGISTRACE'!B:F,4,0)=0,"-",VLOOKUP(Tabulka4[[#This Row],[start. č.]],'3. REGISTRACE'!B:F,4,0))))</f>
        <v>-</v>
      </c>
      <c r="G210" s="17" t="str">
        <f>IF(ISBLANK(Tabulka4[[#This Row],[start. č.]]),"-",IF(Tabulka4[[#This Row],[příjmení a jméno]]="start. č. nebylo registrováno!","-",IF(VLOOKUP(Tabulka4[[#This Row],[start. č.]],'3. REGISTRACE'!B:F,5,0)=0,"-",VLOOKUP(Tabulka4[[#This Row],[start. č.]],'3. REGISTRACE'!B:F,5,0))))</f>
        <v>-</v>
      </c>
      <c r="H210" s="49"/>
      <c r="I210" s="45"/>
      <c r="J210" s="50"/>
      <c r="K210" s="39">
        <f>TIME(Tabulka4[[#This Row],[hod]],Tabulka4[[#This Row],[min]],Tabulka4[[#This Row],[sek]])</f>
        <v>0</v>
      </c>
      <c r="L210" s="17" t="str">
        <f>IF(ISBLANK(Tabulka4[[#This Row],[start. č.]]),"-",IF(Tabulka4[[#This Row],[příjmení a jméno]]="start. č. nebylo registrováno!","-",IF(VLOOKUP(Tabulka4[[#This Row],[start. č.]],'3. REGISTRACE'!B:G,6,0)=0,"-",VLOOKUP(Tabulka4[[#This Row],[start. č.]],'3. REGISTRACE'!B:G,6,0))))</f>
        <v>-</v>
      </c>
      <c r="M210" s="41" t="str">
        <f>IF(Tabulka4[[#This Row],[kategorie]]="-","-",COUNTIFS(G$10:G210,Tabulka4[[#This Row],[m/ž]],L$10:L210,Tabulka4[[#This Row],[kategorie]]))</f>
        <v>-</v>
      </c>
      <c r="N210" s="54" t="str">
        <f>IF(AND(ISBLANK(H210),ISBLANK(I210),ISBLANK(J210)),"-",IF(K210&gt;=MAX(K$10:K210),"ok","chyba!!!"))</f>
        <v>-</v>
      </c>
    </row>
    <row r="211" spans="2:14" x14ac:dyDescent="0.2">
      <c r="B211" s="41">
        <v>202</v>
      </c>
      <c r="C211" s="42"/>
      <c r="D211" s="20" t="str">
        <f>IF(ISBLANK(Tabulka4[[#This Row],[start. č.]]),"-",IF(ISERROR(VLOOKUP(Tabulka4[[#This Row],[start. č.]],'3. REGISTRACE'!B:F,2,0)),"start. č. nebylo registrováno!",VLOOKUP(Tabulka4[[#This Row],[start. č.]],'3. REGISTRACE'!B:F,2,0)))</f>
        <v>-</v>
      </c>
      <c r="E211" s="17" t="str">
        <f>IF(ISBLANK(Tabulka4[[#This Row],[start. č.]]),"-",IF(ISERROR(VLOOKUP(Tabulka4[[#This Row],[start. č.]],'3. REGISTRACE'!B:F,3,0)),"-",VLOOKUP(Tabulka4[[#This Row],[start. č.]],'3. REGISTRACE'!B:F,3,0)))</f>
        <v>-</v>
      </c>
      <c r="F211" s="43" t="str">
        <f>IF(ISBLANK(Tabulka4[[#This Row],[start. č.]]),"-",IF(Tabulka4[[#This Row],[příjmení a jméno]]="start. č. nebylo registrováno!","-",IF(VLOOKUP(Tabulka4[[#This Row],[start. č.]],'3. REGISTRACE'!B:F,4,0)=0,"-",VLOOKUP(Tabulka4[[#This Row],[start. č.]],'3. REGISTRACE'!B:F,4,0))))</f>
        <v>-</v>
      </c>
      <c r="G211" s="17" t="str">
        <f>IF(ISBLANK(Tabulka4[[#This Row],[start. č.]]),"-",IF(Tabulka4[[#This Row],[příjmení a jméno]]="start. č. nebylo registrováno!","-",IF(VLOOKUP(Tabulka4[[#This Row],[start. č.]],'3. REGISTRACE'!B:F,5,0)=0,"-",VLOOKUP(Tabulka4[[#This Row],[start. č.]],'3. REGISTRACE'!B:F,5,0))))</f>
        <v>-</v>
      </c>
      <c r="H211" s="49"/>
      <c r="I211" s="45"/>
      <c r="J211" s="50"/>
      <c r="K211" s="39">
        <f>TIME(Tabulka4[[#This Row],[hod]],Tabulka4[[#This Row],[min]],Tabulka4[[#This Row],[sek]])</f>
        <v>0</v>
      </c>
      <c r="L211" s="17" t="str">
        <f>IF(ISBLANK(Tabulka4[[#This Row],[start. č.]]),"-",IF(Tabulka4[[#This Row],[příjmení a jméno]]="start. č. nebylo registrováno!","-",IF(VLOOKUP(Tabulka4[[#This Row],[start. č.]],'3. REGISTRACE'!B:G,6,0)=0,"-",VLOOKUP(Tabulka4[[#This Row],[start. č.]],'3. REGISTRACE'!B:G,6,0))))</f>
        <v>-</v>
      </c>
      <c r="M211" s="41" t="str">
        <f>IF(Tabulka4[[#This Row],[kategorie]]="-","-",COUNTIFS(G$10:G211,Tabulka4[[#This Row],[m/ž]],L$10:L211,Tabulka4[[#This Row],[kategorie]]))</f>
        <v>-</v>
      </c>
      <c r="N211" s="54" t="str">
        <f>IF(AND(ISBLANK(H211),ISBLANK(I211),ISBLANK(J211)),"-",IF(K211&gt;=MAX(K$10:K211),"ok","chyba!!!"))</f>
        <v>-</v>
      </c>
    </row>
    <row r="212" spans="2:14" x14ac:dyDescent="0.2">
      <c r="B212" s="41">
        <v>203</v>
      </c>
      <c r="C212" s="42"/>
      <c r="D212" s="20" t="str">
        <f>IF(ISBLANK(Tabulka4[[#This Row],[start. č.]]),"-",IF(ISERROR(VLOOKUP(Tabulka4[[#This Row],[start. č.]],'3. REGISTRACE'!B:F,2,0)),"start. č. nebylo registrováno!",VLOOKUP(Tabulka4[[#This Row],[start. č.]],'3. REGISTRACE'!B:F,2,0)))</f>
        <v>-</v>
      </c>
      <c r="E212" s="17" t="str">
        <f>IF(ISBLANK(Tabulka4[[#This Row],[start. č.]]),"-",IF(ISERROR(VLOOKUP(Tabulka4[[#This Row],[start. č.]],'3. REGISTRACE'!B:F,3,0)),"-",VLOOKUP(Tabulka4[[#This Row],[start. č.]],'3. REGISTRACE'!B:F,3,0)))</f>
        <v>-</v>
      </c>
      <c r="F212" s="43" t="str">
        <f>IF(ISBLANK(Tabulka4[[#This Row],[start. č.]]),"-",IF(Tabulka4[[#This Row],[příjmení a jméno]]="start. č. nebylo registrováno!","-",IF(VLOOKUP(Tabulka4[[#This Row],[start. č.]],'3. REGISTRACE'!B:F,4,0)=0,"-",VLOOKUP(Tabulka4[[#This Row],[start. č.]],'3. REGISTRACE'!B:F,4,0))))</f>
        <v>-</v>
      </c>
      <c r="G212" s="17" t="str">
        <f>IF(ISBLANK(Tabulka4[[#This Row],[start. č.]]),"-",IF(Tabulka4[[#This Row],[příjmení a jméno]]="start. č. nebylo registrováno!","-",IF(VLOOKUP(Tabulka4[[#This Row],[start. č.]],'3. REGISTRACE'!B:F,5,0)=0,"-",VLOOKUP(Tabulka4[[#This Row],[start. č.]],'3. REGISTRACE'!B:F,5,0))))</f>
        <v>-</v>
      </c>
      <c r="H212" s="49"/>
      <c r="I212" s="45"/>
      <c r="J212" s="50"/>
      <c r="K212" s="39">
        <f>TIME(Tabulka4[[#This Row],[hod]],Tabulka4[[#This Row],[min]],Tabulka4[[#This Row],[sek]])</f>
        <v>0</v>
      </c>
      <c r="L212" s="17" t="str">
        <f>IF(ISBLANK(Tabulka4[[#This Row],[start. č.]]),"-",IF(Tabulka4[[#This Row],[příjmení a jméno]]="start. č. nebylo registrováno!","-",IF(VLOOKUP(Tabulka4[[#This Row],[start. č.]],'3. REGISTRACE'!B:G,6,0)=0,"-",VLOOKUP(Tabulka4[[#This Row],[start. č.]],'3. REGISTRACE'!B:G,6,0))))</f>
        <v>-</v>
      </c>
      <c r="M212" s="41" t="str">
        <f>IF(Tabulka4[[#This Row],[kategorie]]="-","-",COUNTIFS(G$10:G212,Tabulka4[[#This Row],[m/ž]],L$10:L212,Tabulka4[[#This Row],[kategorie]]))</f>
        <v>-</v>
      </c>
      <c r="N212" s="54" t="str">
        <f>IF(AND(ISBLANK(H212),ISBLANK(I212),ISBLANK(J212)),"-",IF(K212&gt;=MAX(K$10:K212),"ok","chyba!!!"))</f>
        <v>-</v>
      </c>
    </row>
    <row r="213" spans="2:14" x14ac:dyDescent="0.2">
      <c r="B213" s="41">
        <v>204</v>
      </c>
      <c r="C213" s="42"/>
      <c r="D213" s="20" t="str">
        <f>IF(ISBLANK(Tabulka4[[#This Row],[start. č.]]),"-",IF(ISERROR(VLOOKUP(Tabulka4[[#This Row],[start. č.]],'3. REGISTRACE'!B:F,2,0)),"start. č. nebylo registrováno!",VLOOKUP(Tabulka4[[#This Row],[start. č.]],'3. REGISTRACE'!B:F,2,0)))</f>
        <v>-</v>
      </c>
      <c r="E213" s="17" t="str">
        <f>IF(ISBLANK(Tabulka4[[#This Row],[start. č.]]),"-",IF(ISERROR(VLOOKUP(Tabulka4[[#This Row],[start. č.]],'3. REGISTRACE'!B:F,3,0)),"-",VLOOKUP(Tabulka4[[#This Row],[start. č.]],'3. REGISTRACE'!B:F,3,0)))</f>
        <v>-</v>
      </c>
      <c r="F213" s="43" t="str">
        <f>IF(ISBLANK(Tabulka4[[#This Row],[start. č.]]),"-",IF(Tabulka4[[#This Row],[příjmení a jméno]]="start. č. nebylo registrováno!","-",IF(VLOOKUP(Tabulka4[[#This Row],[start. č.]],'3. REGISTRACE'!B:F,4,0)=0,"-",VLOOKUP(Tabulka4[[#This Row],[start. č.]],'3. REGISTRACE'!B:F,4,0))))</f>
        <v>-</v>
      </c>
      <c r="G213" s="17" t="str">
        <f>IF(ISBLANK(Tabulka4[[#This Row],[start. č.]]),"-",IF(Tabulka4[[#This Row],[příjmení a jméno]]="start. č. nebylo registrováno!","-",IF(VLOOKUP(Tabulka4[[#This Row],[start. č.]],'3. REGISTRACE'!B:F,5,0)=0,"-",VLOOKUP(Tabulka4[[#This Row],[start. č.]],'3. REGISTRACE'!B:F,5,0))))</f>
        <v>-</v>
      </c>
      <c r="H213" s="49"/>
      <c r="I213" s="45"/>
      <c r="J213" s="50"/>
      <c r="K213" s="39">
        <f>TIME(Tabulka4[[#This Row],[hod]],Tabulka4[[#This Row],[min]],Tabulka4[[#This Row],[sek]])</f>
        <v>0</v>
      </c>
      <c r="L213" s="17" t="str">
        <f>IF(ISBLANK(Tabulka4[[#This Row],[start. č.]]),"-",IF(Tabulka4[[#This Row],[příjmení a jméno]]="start. č. nebylo registrováno!","-",IF(VLOOKUP(Tabulka4[[#This Row],[start. č.]],'3. REGISTRACE'!B:G,6,0)=0,"-",VLOOKUP(Tabulka4[[#This Row],[start. č.]],'3. REGISTRACE'!B:G,6,0))))</f>
        <v>-</v>
      </c>
      <c r="M213" s="41" t="str">
        <f>IF(Tabulka4[[#This Row],[kategorie]]="-","-",COUNTIFS(G$10:G213,Tabulka4[[#This Row],[m/ž]],L$10:L213,Tabulka4[[#This Row],[kategorie]]))</f>
        <v>-</v>
      </c>
      <c r="N213" s="54" t="str">
        <f>IF(AND(ISBLANK(H213),ISBLANK(I213),ISBLANK(J213)),"-",IF(K213&gt;=MAX(K$10:K213),"ok","chyba!!!"))</f>
        <v>-</v>
      </c>
    </row>
    <row r="214" spans="2:14" x14ac:dyDescent="0.2">
      <c r="B214" s="41">
        <v>205</v>
      </c>
      <c r="C214" s="42"/>
      <c r="D214" s="20" t="str">
        <f>IF(ISBLANK(Tabulka4[[#This Row],[start. č.]]),"-",IF(ISERROR(VLOOKUP(Tabulka4[[#This Row],[start. č.]],'3. REGISTRACE'!B:F,2,0)),"start. č. nebylo registrováno!",VLOOKUP(Tabulka4[[#This Row],[start. č.]],'3. REGISTRACE'!B:F,2,0)))</f>
        <v>-</v>
      </c>
      <c r="E214" s="17" t="str">
        <f>IF(ISBLANK(Tabulka4[[#This Row],[start. č.]]),"-",IF(ISERROR(VLOOKUP(Tabulka4[[#This Row],[start. č.]],'3. REGISTRACE'!B:F,3,0)),"-",VLOOKUP(Tabulka4[[#This Row],[start. č.]],'3. REGISTRACE'!B:F,3,0)))</f>
        <v>-</v>
      </c>
      <c r="F214" s="43" t="str">
        <f>IF(ISBLANK(Tabulka4[[#This Row],[start. č.]]),"-",IF(Tabulka4[[#This Row],[příjmení a jméno]]="start. č. nebylo registrováno!","-",IF(VLOOKUP(Tabulka4[[#This Row],[start. č.]],'3. REGISTRACE'!B:F,4,0)=0,"-",VLOOKUP(Tabulka4[[#This Row],[start. č.]],'3. REGISTRACE'!B:F,4,0))))</f>
        <v>-</v>
      </c>
      <c r="G214" s="17" t="str">
        <f>IF(ISBLANK(Tabulka4[[#This Row],[start. č.]]),"-",IF(Tabulka4[[#This Row],[příjmení a jméno]]="start. č. nebylo registrováno!","-",IF(VLOOKUP(Tabulka4[[#This Row],[start. č.]],'3. REGISTRACE'!B:F,5,0)=0,"-",VLOOKUP(Tabulka4[[#This Row],[start. č.]],'3. REGISTRACE'!B:F,5,0))))</f>
        <v>-</v>
      </c>
      <c r="H214" s="49"/>
      <c r="I214" s="45"/>
      <c r="J214" s="50"/>
      <c r="K214" s="39">
        <f>TIME(Tabulka4[[#This Row],[hod]],Tabulka4[[#This Row],[min]],Tabulka4[[#This Row],[sek]])</f>
        <v>0</v>
      </c>
      <c r="L214" s="17" t="str">
        <f>IF(ISBLANK(Tabulka4[[#This Row],[start. č.]]),"-",IF(Tabulka4[[#This Row],[příjmení a jméno]]="start. č. nebylo registrováno!","-",IF(VLOOKUP(Tabulka4[[#This Row],[start. č.]],'3. REGISTRACE'!B:G,6,0)=0,"-",VLOOKUP(Tabulka4[[#This Row],[start. č.]],'3. REGISTRACE'!B:G,6,0))))</f>
        <v>-</v>
      </c>
      <c r="M214" s="41" t="str">
        <f>IF(Tabulka4[[#This Row],[kategorie]]="-","-",COUNTIFS(G$10:G214,Tabulka4[[#This Row],[m/ž]],L$10:L214,Tabulka4[[#This Row],[kategorie]]))</f>
        <v>-</v>
      </c>
      <c r="N214" s="54" t="str">
        <f>IF(AND(ISBLANK(H214),ISBLANK(I214),ISBLANK(J214)),"-",IF(K214&gt;=MAX(K$10:K214),"ok","chyba!!!"))</f>
        <v>-</v>
      </c>
    </row>
    <row r="215" spans="2:14" x14ac:dyDescent="0.2">
      <c r="B215" s="41">
        <v>206</v>
      </c>
      <c r="C215" s="42"/>
      <c r="D215" s="20" t="str">
        <f>IF(ISBLANK(Tabulka4[[#This Row],[start. č.]]),"-",IF(ISERROR(VLOOKUP(Tabulka4[[#This Row],[start. č.]],'3. REGISTRACE'!B:F,2,0)),"start. č. nebylo registrováno!",VLOOKUP(Tabulka4[[#This Row],[start. č.]],'3. REGISTRACE'!B:F,2,0)))</f>
        <v>-</v>
      </c>
      <c r="E215" s="17" t="str">
        <f>IF(ISBLANK(Tabulka4[[#This Row],[start. č.]]),"-",IF(ISERROR(VLOOKUP(Tabulka4[[#This Row],[start. č.]],'3. REGISTRACE'!B:F,3,0)),"-",VLOOKUP(Tabulka4[[#This Row],[start. č.]],'3. REGISTRACE'!B:F,3,0)))</f>
        <v>-</v>
      </c>
      <c r="F215" s="43" t="str">
        <f>IF(ISBLANK(Tabulka4[[#This Row],[start. č.]]),"-",IF(Tabulka4[[#This Row],[příjmení a jméno]]="start. č. nebylo registrováno!","-",IF(VLOOKUP(Tabulka4[[#This Row],[start. č.]],'3. REGISTRACE'!B:F,4,0)=0,"-",VLOOKUP(Tabulka4[[#This Row],[start. č.]],'3. REGISTRACE'!B:F,4,0))))</f>
        <v>-</v>
      </c>
      <c r="G215" s="17" t="str">
        <f>IF(ISBLANK(Tabulka4[[#This Row],[start. č.]]),"-",IF(Tabulka4[[#This Row],[příjmení a jméno]]="start. č. nebylo registrováno!","-",IF(VLOOKUP(Tabulka4[[#This Row],[start. č.]],'3. REGISTRACE'!B:F,5,0)=0,"-",VLOOKUP(Tabulka4[[#This Row],[start. č.]],'3. REGISTRACE'!B:F,5,0))))</f>
        <v>-</v>
      </c>
      <c r="H215" s="49"/>
      <c r="I215" s="45"/>
      <c r="J215" s="50"/>
      <c r="K215" s="39">
        <f>TIME(Tabulka4[[#This Row],[hod]],Tabulka4[[#This Row],[min]],Tabulka4[[#This Row],[sek]])</f>
        <v>0</v>
      </c>
      <c r="L215" s="17" t="str">
        <f>IF(ISBLANK(Tabulka4[[#This Row],[start. č.]]),"-",IF(Tabulka4[[#This Row],[příjmení a jméno]]="start. č. nebylo registrováno!","-",IF(VLOOKUP(Tabulka4[[#This Row],[start. č.]],'3. REGISTRACE'!B:G,6,0)=0,"-",VLOOKUP(Tabulka4[[#This Row],[start. č.]],'3. REGISTRACE'!B:G,6,0))))</f>
        <v>-</v>
      </c>
      <c r="M215" s="41" t="str">
        <f>IF(Tabulka4[[#This Row],[kategorie]]="-","-",COUNTIFS(G$10:G215,Tabulka4[[#This Row],[m/ž]],L$10:L215,Tabulka4[[#This Row],[kategorie]]))</f>
        <v>-</v>
      </c>
      <c r="N215" s="54" t="str">
        <f>IF(AND(ISBLANK(H215),ISBLANK(I215),ISBLANK(J215)),"-",IF(K215&gt;=MAX(K$10:K215),"ok","chyba!!!"))</f>
        <v>-</v>
      </c>
    </row>
    <row r="216" spans="2:14" x14ac:dyDescent="0.2">
      <c r="B216" s="41">
        <v>207</v>
      </c>
      <c r="C216" s="42"/>
      <c r="D216" s="20" t="str">
        <f>IF(ISBLANK(Tabulka4[[#This Row],[start. č.]]),"-",IF(ISERROR(VLOOKUP(Tabulka4[[#This Row],[start. č.]],'3. REGISTRACE'!B:F,2,0)),"start. č. nebylo registrováno!",VLOOKUP(Tabulka4[[#This Row],[start. č.]],'3. REGISTRACE'!B:F,2,0)))</f>
        <v>-</v>
      </c>
      <c r="E216" s="17" t="str">
        <f>IF(ISBLANK(Tabulka4[[#This Row],[start. č.]]),"-",IF(ISERROR(VLOOKUP(Tabulka4[[#This Row],[start. č.]],'3. REGISTRACE'!B:F,3,0)),"-",VLOOKUP(Tabulka4[[#This Row],[start. č.]],'3. REGISTRACE'!B:F,3,0)))</f>
        <v>-</v>
      </c>
      <c r="F216" s="43" t="str">
        <f>IF(ISBLANK(Tabulka4[[#This Row],[start. č.]]),"-",IF(Tabulka4[[#This Row],[příjmení a jméno]]="start. č. nebylo registrováno!","-",IF(VLOOKUP(Tabulka4[[#This Row],[start. č.]],'3. REGISTRACE'!B:F,4,0)=0,"-",VLOOKUP(Tabulka4[[#This Row],[start. č.]],'3. REGISTRACE'!B:F,4,0))))</f>
        <v>-</v>
      </c>
      <c r="G216" s="17" t="str">
        <f>IF(ISBLANK(Tabulka4[[#This Row],[start. č.]]),"-",IF(Tabulka4[[#This Row],[příjmení a jméno]]="start. č. nebylo registrováno!","-",IF(VLOOKUP(Tabulka4[[#This Row],[start. č.]],'3. REGISTRACE'!B:F,5,0)=0,"-",VLOOKUP(Tabulka4[[#This Row],[start. č.]],'3. REGISTRACE'!B:F,5,0))))</f>
        <v>-</v>
      </c>
      <c r="H216" s="49"/>
      <c r="I216" s="45"/>
      <c r="J216" s="50"/>
      <c r="K216" s="39">
        <f>TIME(Tabulka4[[#This Row],[hod]],Tabulka4[[#This Row],[min]],Tabulka4[[#This Row],[sek]])</f>
        <v>0</v>
      </c>
      <c r="L216" s="17" t="str">
        <f>IF(ISBLANK(Tabulka4[[#This Row],[start. č.]]),"-",IF(Tabulka4[[#This Row],[příjmení a jméno]]="start. č. nebylo registrováno!","-",IF(VLOOKUP(Tabulka4[[#This Row],[start. č.]],'3. REGISTRACE'!B:G,6,0)=0,"-",VLOOKUP(Tabulka4[[#This Row],[start. č.]],'3. REGISTRACE'!B:G,6,0))))</f>
        <v>-</v>
      </c>
      <c r="M216" s="41" t="str">
        <f>IF(Tabulka4[[#This Row],[kategorie]]="-","-",COUNTIFS(G$10:G216,Tabulka4[[#This Row],[m/ž]],L$10:L216,Tabulka4[[#This Row],[kategorie]]))</f>
        <v>-</v>
      </c>
      <c r="N216" s="54" t="str">
        <f>IF(AND(ISBLANK(H216),ISBLANK(I216),ISBLANK(J216)),"-",IF(K216&gt;=MAX(K$10:K216),"ok","chyba!!!"))</f>
        <v>-</v>
      </c>
    </row>
    <row r="217" spans="2:14" x14ac:dyDescent="0.2">
      <c r="B217" s="41">
        <v>208</v>
      </c>
      <c r="C217" s="42"/>
      <c r="D217" s="20" t="str">
        <f>IF(ISBLANK(Tabulka4[[#This Row],[start. č.]]),"-",IF(ISERROR(VLOOKUP(Tabulka4[[#This Row],[start. č.]],'3. REGISTRACE'!B:F,2,0)),"start. č. nebylo registrováno!",VLOOKUP(Tabulka4[[#This Row],[start. č.]],'3. REGISTRACE'!B:F,2,0)))</f>
        <v>-</v>
      </c>
      <c r="E217" s="17" t="str">
        <f>IF(ISBLANK(Tabulka4[[#This Row],[start. č.]]),"-",IF(ISERROR(VLOOKUP(Tabulka4[[#This Row],[start. č.]],'3. REGISTRACE'!B:F,3,0)),"-",VLOOKUP(Tabulka4[[#This Row],[start. č.]],'3. REGISTRACE'!B:F,3,0)))</f>
        <v>-</v>
      </c>
      <c r="F217" s="43" t="str">
        <f>IF(ISBLANK(Tabulka4[[#This Row],[start. č.]]),"-",IF(Tabulka4[[#This Row],[příjmení a jméno]]="start. č. nebylo registrováno!","-",IF(VLOOKUP(Tabulka4[[#This Row],[start. č.]],'3. REGISTRACE'!B:F,4,0)=0,"-",VLOOKUP(Tabulka4[[#This Row],[start. č.]],'3. REGISTRACE'!B:F,4,0))))</f>
        <v>-</v>
      </c>
      <c r="G217" s="17" t="str">
        <f>IF(ISBLANK(Tabulka4[[#This Row],[start. č.]]),"-",IF(Tabulka4[[#This Row],[příjmení a jméno]]="start. č. nebylo registrováno!","-",IF(VLOOKUP(Tabulka4[[#This Row],[start. č.]],'3. REGISTRACE'!B:F,5,0)=0,"-",VLOOKUP(Tabulka4[[#This Row],[start. č.]],'3. REGISTRACE'!B:F,5,0))))</f>
        <v>-</v>
      </c>
      <c r="H217" s="49"/>
      <c r="I217" s="45"/>
      <c r="J217" s="50"/>
      <c r="K217" s="39">
        <f>TIME(Tabulka4[[#This Row],[hod]],Tabulka4[[#This Row],[min]],Tabulka4[[#This Row],[sek]])</f>
        <v>0</v>
      </c>
      <c r="L217" s="17" t="str">
        <f>IF(ISBLANK(Tabulka4[[#This Row],[start. č.]]),"-",IF(Tabulka4[[#This Row],[příjmení a jméno]]="start. č. nebylo registrováno!","-",IF(VLOOKUP(Tabulka4[[#This Row],[start. č.]],'3. REGISTRACE'!B:G,6,0)=0,"-",VLOOKUP(Tabulka4[[#This Row],[start. č.]],'3. REGISTRACE'!B:G,6,0))))</f>
        <v>-</v>
      </c>
      <c r="M217" s="41" t="str">
        <f>IF(Tabulka4[[#This Row],[kategorie]]="-","-",COUNTIFS(G$10:G217,Tabulka4[[#This Row],[m/ž]],L$10:L217,Tabulka4[[#This Row],[kategorie]]))</f>
        <v>-</v>
      </c>
      <c r="N217" s="54" t="str">
        <f>IF(AND(ISBLANK(H217),ISBLANK(I217),ISBLANK(J217)),"-",IF(K217&gt;=MAX(K$10:K217),"ok","chyba!!!"))</f>
        <v>-</v>
      </c>
    </row>
    <row r="218" spans="2:14" x14ac:dyDescent="0.2">
      <c r="B218" s="41">
        <v>209</v>
      </c>
      <c r="C218" s="42"/>
      <c r="D218" s="20" t="str">
        <f>IF(ISBLANK(Tabulka4[[#This Row],[start. č.]]),"-",IF(ISERROR(VLOOKUP(Tabulka4[[#This Row],[start. č.]],'3. REGISTRACE'!B:F,2,0)),"start. č. nebylo registrováno!",VLOOKUP(Tabulka4[[#This Row],[start. č.]],'3. REGISTRACE'!B:F,2,0)))</f>
        <v>-</v>
      </c>
      <c r="E218" s="17" t="str">
        <f>IF(ISBLANK(Tabulka4[[#This Row],[start. č.]]),"-",IF(ISERROR(VLOOKUP(Tabulka4[[#This Row],[start. č.]],'3. REGISTRACE'!B:F,3,0)),"-",VLOOKUP(Tabulka4[[#This Row],[start. č.]],'3. REGISTRACE'!B:F,3,0)))</f>
        <v>-</v>
      </c>
      <c r="F218" s="43" t="str">
        <f>IF(ISBLANK(Tabulka4[[#This Row],[start. č.]]),"-",IF(Tabulka4[[#This Row],[příjmení a jméno]]="start. č. nebylo registrováno!","-",IF(VLOOKUP(Tabulka4[[#This Row],[start. č.]],'3. REGISTRACE'!B:F,4,0)=0,"-",VLOOKUP(Tabulka4[[#This Row],[start. č.]],'3. REGISTRACE'!B:F,4,0))))</f>
        <v>-</v>
      </c>
      <c r="G218" s="17" t="str">
        <f>IF(ISBLANK(Tabulka4[[#This Row],[start. č.]]),"-",IF(Tabulka4[[#This Row],[příjmení a jméno]]="start. č. nebylo registrováno!","-",IF(VLOOKUP(Tabulka4[[#This Row],[start. č.]],'3. REGISTRACE'!B:F,5,0)=0,"-",VLOOKUP(Tabulka4[[#This Row],[start. č.]],'3. REGISTRACE'!B:F,5,0))))</f>
        <v>-</v>
      </c>
      <c r="H218" s="49"/>
      <c r="I218" s="45"/>
      <c r="J218" s="50"/>
      <c r="K218" s="39">
        <f>TIME(Tabulka4[[#This Row],[hod]],Tabulka4[[#This Row],[min]],Tabulka4[[#This Row],[sek]])</f>
        <v>0</v>
      </c>
      <c r="L218" s="17" t="str">
        <f>IF(ISBLANK(Tabulka4[[#This Row],[start. č.]]),"-",IF(Tabulka4[[#This Row],[příjmení a jméno]]="start. č. nebylo registrováno!","-",IF(VLOOKUP(Tabulka4[[#This Row],[start. č.]],'3. REGISTRACE'!B:G,6,0)=0,"-",VLOOKUP(Tabulka4[[#This Row],[start. č.]],'3. REGISTRACE'!B:G,6,0))))</f>
        <v>-</v>
      </c>
      <c r="M218" s="41" t="str">
        <f>IF(Tabulka4[[#This Row],[kategorie]]="-","-",COUNTIFS(G$10:G218,Tabulka4[[#This Row],[m/ž]],L$10:L218,Tabulka4[[#This Row],[kategorie]]))</f>
        <v>-</v>
      </c>
      <c r="N218" s="54" t="str">
        <f>IF(AND(ISBLANK(H218),ISBLANK(I218),ISBLANK(J218)),"-",IF(K218&gt;=MAX(K$10:K218),"ok","chyba!!!"))</f>
        <v>-</v>
      </c>
    </row>
    <row r="219" spans="2:14" x14ac:dyDescent="0.2">
      <c r="B219" s="41">
        <v>210</v>
      </c>
      <c r="C219" s="42"/>
      <c r="D219" s="20" t="str">
        <f>IF(ISBLANK(Tabulka4[[#This Row],[start. č.]]),"-",IF(ISERROR(VLOOKUP(Tabulka4[[#This Row],[start. č.]],'3. REGISTRACE'!B:F,2,0)),"start. č. nebylo registrováno!",VLOOKUP(Tabulka4[[#This Row],[start. č.]],'3. REGISTRACE'!B:F,2,0)))</f>
        <v>-</v>
      </c>
      <c r="E219" s="17" t="str">
        <f>IF(ISBLANK(Tabulka4[[#This Row],[start. č.]]),"-",IF(ISERROR(VLOOKUP(Tabulka4[[#This Row],[start. č.]],'3. REGISTRACE'!B:F,3,0)),"-",VLOOKUP(Tabulka4[[#This Row],[start. č.]],'3. REGISTRACE'!B:F,3,0)))</f>
        <v>-</v>
      </c>
      <c r="F219" s="43" t="str">
        <f>IF(ISBLANK(Tabulka4[[#This Row],[start. č.]]),"-",IF(Tabulka4[[#This Row],[příjmení a jméno]]="start. č. nebylo registrováno!","-",IF(VLOOKUP(Tabulka4[[#This Row],[start. č.]],'3. REGISTRACE'!B:F,4,0)=0,"-",VLOOKUP(Tabulka4[[#This Row],[start. č.]],'3. REGISTRACE'!B:F,4,0))))</f>
        <v>-</v>
      </c>
      <c r="G219" s="17" t="str">
        <f>IF(ISBLANK(Tabulka4[[#This Row],[start. č.]]),"-",IF(Tabulka4[[#This Row],[příjmení a jméno]]="start. č. nebylo registrováno!","-",IF(VLOOKUP(Tabulka4[[#This Row],[start. č.]],'3. REGISTRACE'!B:F,5,0)=0,"-",VLOOKUP(Tabulka4[[#This Row],[start. č.]],'3. REGISTRACE'!B:F,5,0))))</f>
        <v>-</v>
      </c>
      <c r="H219" s="49"/>
      <c r="I219" s="45"/>
      <c r="J219" s="50"/>
      <c r="K219" s="39">
        <f>TIME(Tabulka4[[#This Row],[hod]],Tabulka4[[#This Row],[min]],Tabulka4[[#This Row],[sek]])</f>
        <v>0</v>
      </c>
      <c r="L219" s="17" t="str">
        <f>IF(ISBLANK(Tabulka4[[#This Row],[start. č.]]),"-",IF(Tabulka4[[#This Row],[příjmení a jméno]]="start. č. nebylo registrováno!","-",IF(VLOOKUP(Tabulka4[[#This Row],[start. č.]],'3. REGISTRACE'!B:G,6,0)=0,"-",VLOOKUP(Tabulka4[[#This Row],[start. č.]],'3. REGISTRACE'!B:G,6,0))))</f>
        <v>-</v>
      </c>
      <c r="M219" s="41" t="str">
        <f>IF(Tabulka4[[#This Row],[kategorie]]="-","-",COUNTIFS(G$10:G219,Tabulka4[[#This Row],[m/ž]],L$10:L219,Tabulka4[[#This Row],[kategorie]]))</f>
        <v>-</v>
      </c>
      <c r="N219" s="54" t="str">
        <f>IF(AND(ISBLANK(H219),ISBLANK(I219),ISBLANK(J219)),"-",IF(K219&gt;=MAX(K$10:K219),"ok","chyba!!!"))</f>
        <v>-</v>
      </c>
    </row>
    <row r="220" spans="2:14" x14ac:dyDescent="0.2">
      <c r="B220" s="41">
        <v>211</v>
      </c>
      <c r="C220" s="42"/>
      <c r="D220" s="20" t="str">
        <f>IF(ISBLANK(Tabulka4[[#This Row],[start. č.]]),"-",IF(ISERROR(VLOOKUP(Tabulka4[[#This Row],[start. č.]],'3. REGISTRACE'!B:F,2,0)),"start. č. nebylo registrováno!",VLOOKUP(Tabulka4[[#This Row],[start. č.]],'3. REGISTRACE'!B:F,2,0)))</f>
        <v>-</v>
      </c>
      <c r="E220" s="17" t="str">
        <f>IF(ISBLANK(Tabulka4[[#This Row],[start. č.]]),"-",IF(ISERROR(VLOOKUP(Tabulka4[[#This Row],[start. č.]],'3. REGISTRACE'!B:F,3,0)),"-",VLOOKUP(Tabulka4[[#This Row],[start. č.]],'3. REGISTRACE'!B:F,3,0)))</f>
        <v>-</v>
      </c>
      <c r="F220" s="43" t="str">
        <f>IF(ISBLANK(Tabulka4[[#This Row],[start. č.]]),"-",IF(Tabulka4[[#This Row],[příjmení a jméno]]="start. č. nebylo registrováno!","-",IF(VLOOKUP(Tabulka4[[#This Row],[start. č.]],'3. REGISTRACE'!B:F,4,0)=0,"-",VLOOKUP(Tabulka4[[#This Row],[start. č.]],'3. REGISTRACE'!B:F,4,0))))</f>
        <v>-</v>
      </c>
      <c r="G220" s="17" t="str">
        <f>IF(ISBLANK(Tabulka4[[#This Row],[start. č.]]),"-",IF(Tabulka4[[#This Row],[příjmení a jméno]]="start. č. nebylo registrováno!","-",IF(VLOOKUP(Tabulka4[[#This Row],[start. č.]],'3. REGISTRACE'!B:F,5,0)=0,"-",VLOOKUP(Tabulka4[[#This Row],[start. č.]],'3. REGISTRACE'!B:F,5,0))))</f>
        <v>-</v>
      </c>
      <c r="H220" s="49"/>
      <c r="I220" s="45"/>
      <c r="J220" s="50"/>
      <c r="K220" s="39">
        <f>TIME(Tabulka4[[#This Row],[hod]],Tabulka4[[#This Row],[min]],Tabulka4[[#This Row],[sek]])</f>
        <v>0</v>
      </c>
      <c r="L220" s="17" t="str">
        <f>IF(ISBLANK(Tabulka4[[#This Row],[start. č.]]),"-",IF(Tabulka4[[#This Row],[příjmení a jméno]]="start. č. nebylo registrováno!","-",IF(VLOOKUP(Tabulka4[[#This Row],[start. č.]],'3. REGISTRACE'!B:G,6,0)=0,"-",VLOOKUP(Tabulka4[[#This Row],[start. č.]],'3. REGISTRACE'!B:G,6,0))))</f>
        <v>-</v>
      </c>
      <c r="M220" s="41" t="str">
        <f>IF(Tabulka4[[#This Row],[kategorie]]="-","-",COUNTIFS(G$10:G220,Tabulka4[[#This Row],[m/ž]],L$10:L220,Tabulka4[[#This Row],[kategorie]]))</f>
        <v>-</v>
      </c>
      <c r="N220" s="54" t="str">
        <f>IF(AND(ISBLANK(H220),ISBLANK(I220),ISBLANK(J220)),"-",IF(K220&gt;=MAX(K$10:K220),"ok","chyba!!!"))</f>
        <v>-</v>
      </c>
    </row>
    <row r="221" spans="2:14" x14ac:dyDescent="0.2">
      <c r="B221" s="41">
        <v>212</v>
      </c>
      <c r="C221" s="42"/>
      <c r="D221" s="20" t="str">
        <f>IF(ISBLANK(Tabulka4[[#This Row],[start. č.]]),"-",IF(ISERROR(VLOOKUP(Tabulka4[[#This Row],[start. č.]],'3. REGISTRACE'!B:F,2,0)),"start. č. nebylo registrováno!",VLOOKUP(Tabulka4[[#This Row],[start. č.]],'3. REGISTRACE'!B:F,2,0)))</f>
        <v>-</v>
      </c>
      <c r="E221" s="17" t="str">
        <f>IF(ISBLANK(Tabulka4[[#This Row],[start. č.]]),"-",IF(ISERROR(VLOOKUP(Tabulka4[[#This Row],[start. č.]],'3. REGISTRACE'!B:F,3,0)),"-",VLOOKUP(Tabulka4[[#This Row],[start. č.]],'3. REGISTRACE'!B:F,3,0)))</f>
        <v>-</v>
      </c>
      <c r="F221" s="43" t="str">
        <f>IF(ISBLANK(Tabulka4[[#This Row],[start. č.]]),"-",IF(Tabulka4[[#This Row],[příjmení a jméno]]="start. č. nebylo registrováno!","-",IF(VLOOKUP(Tabulka4[[#This Row],[start. č.]],'3. REGISTRACE'!B:F,4,0)=0,"-",VLOOKUP(Tabulka4[[#This Row],[start. č.]],'3. REGISTRACE'!B:F,4,0))))</f>
        <v>-</v>
      </c>
      <c r="G221" s="17" t="str">
        <f>IF(ISBLANK(Tabulka4[[#This Row],[start. č.]]),"-",IF(Tabulka4[[#This Row],[příjmení a jméno]]="start. č. nebylo registrováno!","-",IF(VLOOKUP(Tabulka4[[#This Row],[start. č.]],'3. REGISTRACE'!B:F,5,0)=0,"-",VLOOKUP(Tabulka4[[#This Row],[start. č.]],'3. REGISTRACE'!B:F,5,0))))</f>
        <v>-</v>
      </c>
      <c r="H221" s="49"/>
      <c r="I221" s="45"/>
      <c r="J221" s="50"/>
      <c r="K221" s="39">
        <f>TIME(Tabulka4[[#This Row],[hod]],Tabulka4[[#This Row],[min]],Tabulka4[[#This Row],[sek]])</f>
        <v>0</v>
      </c>
      <c r="L221" s="17" t="str">
        <f>IF(ISBLANK(Tabulka4[[#This Row],[start. č.]]),"-",IF(Tabulka4[[#This Row],[příjmení a jméno]]="start. č. nebylo registrováno!","-",IF(VLOOKUP(Tabulka4[[#This Row],[start. č.]],'3. REGISTRACE'!B:G,6,0)=0,"-",VLOOKUP(Tabulka4[[#This Row],[start. č.]],'3. REGISTRACE'!B:G,6,0))))</f>
        <v>-</v>
      </c>
      <c r="M221" s="41" t="str">
        <f>IF(Tabulka4[[#This Row],[kategorie]]="-","-",COUNTIFS(G$10:G221,Tabulka4[[#This Row],[m/ž]],L$10:L221,Tabulka4[[#This Row],[kategorie]]))</f>
        <v>-</v>
      </c>
      <c r="N221" s="54" t="str">
        <f>IF(AND(ISBLANK(H221),ISBLANK(I221),ISBLANK(J221)),"-",IF(K221&gt;=MAX(K$10:K221),"ok","chyba!!!"))</f>
        <v>-</v>
      </c>
    </row>
    <row r="222" spans="2:14" x14ac:dyDescent="0.2">
      <c r="B222" s="41">
        <v>213</v>
      </c>
      <c r="C222" s="42"/>
      <c r="D222" s="20" t="str">
        <f>IF(ISBLANK(Tabulka4[[#This Row],[start. č.]]),"-",IF(ISERROR(VLOOKUP(Tabulka4[[#This Row],[start. č.]],'3. REGISTRACE'!B:F,2,0)),"start. č. nebylo registrováno!",VLOOKUP(Tabulka4[[#This Row],[start. č.]],'3. REGISTRACE'!B:F,2,0)))</f>
        <v>-</v>
      </c>
      <c r="E222" s="17" t="str">
        <f>IF(ISBLANK(Tabulka4[[#This Row],[start. č.]]),"-",IF(ISERROR(VLOOKUP(Tabulka4[[#This Row],[start. č.]],'3. REGISTRACE'!B:F,3,0)),"-",VLOOKUP(Tabulka4[[#This Row],[start. č.]],'3. REGISTRACE'!B:F,3,0)))</f>
        <v>-</v>
      </c>
      <c r="F222" s="43" t="str">
        <f>IF(ISBLANK(Tabulka4[[#This Row],[start. č.]]),"-",IF(Tabulka4[[#This Row],[příjmení a jméno]]="start. č. nebylo registrováno!","-",IF(VLOOKUP(Tabulka4[[#This Row],[start. č.]],'3. REGISTRACE'!B:F,4,0)=0,"-",VLOOKUP(Tabulka4[[#This Row],[start. č.]],'3. REGISTRACE'!B:F,4,0))))</f>
        <v>-</v>
      </c>
      <c r="G222" s="17" t="str">
        <f>IF(ISBLANK(Tabulka4[[#This Row],[start. č.]]),"-",IF(Tabulka4[[#This Row],[příjmení a jméno]]="start. č. nebylo registrováno!","-",IF(VLOOKUP(Tabulka4[[#This Row],[start. č.]],'3. REGISTRACE'!B:F,5,0)=0,"-",VLOOKUP(Tabulka4[[#This Row],[start. č.]],'3. REGISTRACE'!B:F,5,0))))</f>
        <v>-</v>
      </c>
      <c r="H222" s="49"/>
      <c r="I222" s="45"/>
      <c r="J222" s="50"/>
      <c r="K222" s="39">
        <f>TIME(Tabulka4[[#This Row],[hod]],Tabulka4[[#This Row],[min]],Tabulka4[[#This Row],[sek]])</f>
        <v>0</v>
      </c>
      <c r="L222" s="17" t="str">
        <f>IF(ISBLANK(Tabulka4[[#This Row],[start. č.]]),"-",IF(Tabulka4[[#This Row],[příjmení a jméno]]="start. č. nebylo registrováno!","-",IF(VLOOKUP(Tabulka4[[#This Row],[start. č.]],'3. REGISTRACE'!B:G,6,0)=0,"-",VLOOKUP(Tabulka4[[#This Row],[start. č.]],'3. REGISTRACE'!B:G,6,0))))</f>
        <v>-</v>
      </c>
      <c r="M222" s="41" t="str">
        <f>IF(Tabulka4[[#This Row],[kategorie]]="-","-",COUNTIFS(G$10:G222,Tabulka4[[#This Row],[m/ž]],L$10:L222,Tabulka4[[#This Row],[kategorie]]))</f>
        <v>-</v>
      </c>
      <c r="N222" s="54" t="str">
        <f>IF(AND(ISBLANK(H222),ISBLANK(I222),ISBLANK(J222)),"-",IF(K222&gt;=MAX(K$10:K222),"ok","chyba!!!"))</f>
        <v>-</v>
      </c>
    </row>
    <row r="223" spans="2:14" x14ac:dyDescent="0.2">
      <c r="B223" s="41">
        <v>214</v>
      </c>
      <c r="C223" s="42"/>
      <c r="D223" s="20" t="str">
        <f>IF(ISBLANK(Tabulka4[[#This Row],[start. č.]]),"-",IF(ISERROR(VLOOKUP(Tabulka4[[#This Row],[start. č.]],'3. REGISTRACE'!B:F,2,0)),"start. č. nebylo registrováno!",VLOOKUP(Tabulka4[[#This Row],[start. č.]],'3. REGISTRACE'!B:F,2,0)))</f>
        <v>-</v>
      </c>
      <c r="E223" s="17" t="str">
        <f>IF(ISBLANK(Tabulka4[[#This Row],[start. č.]]),"-",IF(ISERROR(VLOOKUP(Tabulka4[[#This Row],[start. č.]],'3. REGISTRACE'!B:F,3,0)),"-",VLOOKUP(Tabulka4[[#This Row],[start. č.]],'3. REGISTRACE'!B:F,3,0)))</f>
        <v>-</v>
      </c>
      <c r="F223" s="43" t="str">
        <f>IF(ISBLANK(Tabulka4[[#This Row],[start. č.]]),"-",IF(Tabulka4[[#This Row],[příjmení a jméno]]="start. č. nebylo registrováno!","-",IF(VLOOKUP(Tabulka4[[#This Row],[start. č.]],'3. REGISTRACE'!B:F,4,0)=0,"-",VLOOKUP(Tabulka4[[#This Row],[start. č.]],'3. REGISTRACE'!B:F,4,0))))</f>
        <v>-</v>
      </c>
      <c r="G223" s="17" t="str">
        <f>IF(ISBLANK(Tabulka4[[#This Row],[start. č.]]),"-",IF(Tabulka4[[#This Row],[příjmení a jméno]]="start. č. nebylo registrováno!","-",IF(VLOOKUP(Tabulka4[[#This Row],[start. č.]],'3. REGISTRACE'!B:F,5,0)=0,"-",VLOOKUP(Tabulka4[[#This Row],[start. č.]],'3. REGISTRACE'!B:F,5,0))))</f>
        <v>-</v>
      </c>
      <c r="H223" s="49"/>
      <c r="I223" s="45"/>
      <c r="J223" s="50"/>
      <c r="K223" s="39">
        <f>TIME(Tabulka4[[#This Row],[hod]],Tabulka4[[#This Row],[min]],Tabulka4[[#This Row],[sek]])</f>
        <v>0</v>
      </c>
      <c r="L223" s="17" t="str">
        <f>IF(ISBLANK(Tabulka4[[#This Row],[start. č.]]),"-",IF(Tabulka4[[#This Row],[příjmení a jméno]]="start. č. nebylo registrováno!","-",IF(VLOOKUP(Tabulka4[[#This Row],[start. č.]],'3. REGISTRACE'!B:G,6,0)=0,"-",VLOOKUP(Tabulka4[[#This Row],[start. č.]],'3. REGISTRACE'!B:G,6,0))))</f>
        <v>-</v>
      </c>
      <c r="M223" s="41" t="str">
        <f>IF(Tabulka4[[#This Row],[kategorie]]="-","-",COUNTIFS(G$10:G223,Tabulka4[[#This Row],[m/ž]],L$10:L223,Tabulka4[[#This Row],[kategorie]]))</f>
        <v>-</v>
      </c>
      <c r="N223" s="54" t="str">
        <f>IF(AND(ISBLANK(H223),ISBLANK(I223),ISBLANK(J223)),"-",IF(K223&gt;=MAX(K$10:K223),"ok","chyba!!!"))</f>
        <v>-</v>
      </c>
    </row>
    <row r="224" spans="2:14" x14ac:dyDescent="0.2">
      <c r="B224" s="41">
        <v>215</v>
      </c>
      <c r="C224" s="42"/>
      <c r="D224" s="20" t="str">
        <f>IF(ISBLANK(Tabulka4[[#This Row],[start. č.]]),"-",IF(ISERROR(VLOOKUP(Tabulka4[[#This Row],[start. č.]],'3. REGISTRACE'!B:F,2,0)),"start. č. nebylo registrováno!",VLOOKUP(Tabulka4[[#This Row],[start. č.]],'3. REGISTRACE'!B:F,2,0)))</f>
        <v>-</v>
      </c>
      <c r="E224" s="17" t="str">
        <f>IF(ISBLANK(Tabulka4[[#This Row],[start. č.]]),"-",IF(ISERROR(VLOOKUP(Tabulka4[[#This Row],[start. č.]],'3. REGISTRACE'!B:F,3,0)),"-",VLOOKUP(Tabulka4[[#This Row],[start. č.]],'3. REGISTRACE'!B:F,3,0)))</f>
        <v>-</v>
      </c>
      <c r="F224" s="43" t="str">
        <f>IF(ISBLANK(Tabulka4[[#This Row],[start. č.]]),"-",IF(Tabulka4[[#This Row],[příjmení a jméno]]="start. č. nebylo registrováno!","-",IF(VLOOKUP(Tabulka4[[#This Row],[start. č.]],'3. REGISTRACE'!B:F,4,0)=0,"-",VLOOKUP(Tabulka4[[#This Row],[start. č.]],'3. REGISTRACE'!B:F,4,0))))</f>
        <v>-</v>
      </c>
      <c r="G224" s="17" t="str">
        <f>IF(ISBLANK(Tabulka4[[#This Row],[start. č.]]),"-",IF(Tabulka4[[#This Row],[příjmení a jméno]]="start. č. nebylo registrováno!","-",IF(VLOOKUP(Tabulka4[[#This Row],[start. č.]],'3. REGISTRACE'!B:F,5,0)=0,"-",VLOOKUP(Tabulka4[[#This Row],[start. č.]],'3. REGISTRACE'!B:F,5,0))))</f>
        <v>-</v>
      </c>
      <c r="H224" s="49"/>
      <c r="I224" s="45"/>
      <c r="J224" s="50"/>
      <c r="K224" s="39">
        <f>TIME(Tabulka4[[#This Row],[hod]],Tabulka4[[#This Row],[min]],Tabulka4[[#This Row],[sek]])</f>
        <v>0</v>
      </c>
      <c r="L224" s="17" t="str">
        <f>IF(ISBLANK(Tabulka4[[#This Row],[start. č.]]),"-",IF(Tabulka4[[#This Row],[příjmení a jméno]]="start. č. nebylo registrováno!","-",IF(VLOOKUP(Tabulka4[[#This Row],[start. č.]],'3. REGISTRACE'!B:G,6,0)=0,"-",VLOOKUP(Tabulka4[[#This Row],[start. č.]],'3. REGISTRACE'!B:G,6,0))))</f>
        <v>-</v>
      </c>
      <c r="M224" s="41" t="str">
        <f>IF(Tabulka4[[#This Row],[kategorie]]="-","-",COUNTIFS(G$10:G224,Tabulka4[[#This Row],[m/ž]],L$10:L224,Tabulka4[[#This Row],[kategorie]]))</f>
        <v>-</v>
      </c>
      <c r="N224" s="54" t="str">
        <f>IF(AND(ISBLANK(H224),ISBLANK(I224),ISBLANK(J224)),"-",IF(K224&gt;=MAX(K$10:K224),"ok","chyba!!!"))</f>
        <v>-</v>
      </c>
    </row>
    <row r="225" spans="2:14" x14ac:dyDescent="0.2">
      <c r="B225" s="41">
        <v>216</v>
      </c>
      <c r="C225" s="42"/>
      <c r="D225" s="20" t="str">
        <f>IF(ISBLANK(Tabulka4[[#This Row],[start. č.]]),"-",IF(ISERROR(VLOOKUP(Tabulka4[[#This Row],[start. č.]],'3. REGISTRACE'!B:F,2,0)),"start. č. nebylo registrováno!",VLOOKUP(Tabulka4[[#This Row],[start. č.]],'3. REGISTRACE'!B:F,2,0)))</f>
        <v>-</v>
      </c>
      <c r="E225" s="17" t="str">
        <f>IF(ISBLANK(Tabulka4[[#This Row],[start. č.]]),"-",IF(ISERROR(VLOOKUP(Tabulka4[[#This Row],[start. č.]],'3. REGISTRACE'!B:F,3,0)),"-",VLOOKUP(Tabulka4[[#This Row],[start. č.]],'3. REGISTRACE'!B:F,3,0)))</f>
        <v>-</v>
      </c>
      <c r="F225" s="43" t="str">
        <f>IF(ISBLANK(Tabulka4[[#This Row],[start. č.]]),"-",IF(Tabulka4[[#This Row],[příjmení a jméno]]="start. č. nebylo registrováno!","-",IF(VLOOKUP(Tabulka4[[#This Row],[start. č.]],'3. REGISTRACE'!B:F,4,0)=0,"-",VLOOKUP(Tabulka4[[#This Row],[start. č.]],'3. REGISTRACE'!B:F,4,0))))</f>
        <v>-</v>
      </c>
      <c r="G225" s="17" t="str">
        <f>IF(ISBLANK(Tabulka4[[#This Row],[start. č.]]),"-",IF(Tabulka4[[#This Row],[příjmení a jméno]]="start. č. nebylo registrováno!","-",IF(VLOOKUP(Tabulka4[[#This Row],[start. č.]],'3. REGISTRACE'!B:F,5,0)=0,"-",VLOOKUP(Tabulka4[[#This Row],[start. č.]],'3. REGISTRACE'!B:F,5,0))))</f>
        <v>-</v>
      </c>
      <c r="H225" s="49"/>
      <c r="I225" s="45"/>
      <c r="J225" s="50"/>
      <c r="K225" s="39">
        <f>TIME(Tabulka4[[#This Row],[hod]],Tabulka4[[#This Row],[min]],Tabulka4[[#This Row],[sek]])</f>
        <v>0</v>
      </c>
      <c r="L225" s="17" t="str">
        <f>IF(ISBLANK(Tabulka4[[#This Row],[start. č.]]),"-",IF(Tabulka4[[#This Row],[příjmení a jméno]]="start. č. nebylo registrováno!","-",IF(VLOOKUP(Tabulka4[[#This Row],[start. č.]],'3. REGISTRACE'!B:G,6,0)=0,"-",VLOOKUP(Tabulka4[[#This Row],[start. č.]],'3. REGISTRACE'!B:G,6,0))))</f>
        <v>-</v>
      </c>
      <c r="M225" s="41" t="str">
        <f>IF(Tabulka4[[#This Row],[kategorie]]="-","-",COUNTIFS(G$10:G225,Tabulka4[[#This Row],[m/ž]],L$10:L225,Tabulka4[[#This Row],[kategorie]]))</f>
        <v>-</v>
      </c>
      <c r="N225" s="54" t="str">
        <f>IF(AND(ISBLANK(H225),ISBLANK(I225),ISBLANK(J225)),"-",IF(K225&gt;=MAX(K$10:K225),"ok","chyba!!!"))</f>
        <v>-</v>
      </c>
    </row>
    <row r="226" spans="2:14" x14ac:dyDescent="0.2">
      <c r="B226" s="41">
        <v>217</v>
      </c>
      <c r="C226" s="42"/>
      <c r="D226" s="20" t="str">
        <f>IF(ISBLANK(Tabulka4[[#This Row],[start. č.]]),"-",IF(ISERROR(VLOOKUP(Tabulka4[[#This Row],[start. č.]],'3. REGISTRACE'!B:F,2,0)),"start. č. nebylo registrováno!",VLOOKUP(Tabulka4[[#This Row],[start. č.]],'3. REGISTRACE'!B:F,2,0)))</f>
        <v>-</v>
      </c>
      <c r="E226" s="17" t="str">
        <f>IF(ISBLANK(Tabulka4[[#This Row],[start. č.]]),"-",IF(ISERROR(VLOOKUP(Tabulka4[[#This Row],[start. č.]],'3. REGISTRACE'!B:F,3,0)),"-",VLOOKUP(Tabulka4[[#This Row],[start. č.]],'3. REGISTRACE'!B:F,3,0)))</f>
        <v>-</v>
      </c>
      <c r="F226" s="43" t="str">
        <f>IF(ISBLANK(Tabulka4[[#This Row],[start. č.]]),"-",IF(Tabulka4[[#This Row],[příjmení a jméno]]="start. č. nebylo registrováno!","-",IF(VLOOKUP(Tabulka4[[#This Row],[start. č.]],'3. REGISTRACE'!B:F,4,0)=0,"-",VLOOKUP(Tabulka4[[#This Row],[start. č.]],'3. REGISTRACE'!B:F,4,0))))</f>
        <v>-</v>
      </c>
      <c r="G226" s="17" t="str">
        <f>IF(ISBLANK(Tabulka4[[#This Row],[start. č.]]),"-",IF(Tabulka4[[#This Row],[příjmení a jméno]]="start. č. nebylo registrováno!","-",IF(VLOOKUP(Tabulka4[[#This Row],[start. č.]],'3. REGISTRACE'!B:F,5,0)=0,"-",VLOOKUP(Tabulka4[[#This Row],[start. č.]],'3. REGISTRACE'!B:F,5,0))))</f>
        <v>-</v>
      </c>
      <c r="H226" s="49"/>
      <c r="I226" s="45"/>
      <c r="J226" s="50"/>
      <c r="K226" s="39">
        <f>TIME(Tabulka4[[#This Row],[hod]],Tabulka4[[#This Row],[min]],Tabulka4[[#This Row],[sek]])</f>
        <v>0</v>
      </c>
      <c r="L226" s="17" t="str">
        <f>IF(ISBLANK(Tabulka4[[#This Row],[start. č.]]),"-",IF(Tabulka4[[#This Row],[příjmení a jméno]]="start. č. nebylo registrováno!","-",IF(VLOOKUP(Tabulka4[[#This Row],[start. č.]],'3. REGISTRACE'!B:G,6,0)=0,"-",VLOOKUP(Tabulka4[[#This Row],[start. č.]],'3. REGISTRACE'!B:G,6,0))))</f>
        <v>-</v>
      </c>
      <c r="M226" s="41" t="str">
        <f>IF(Tabulka4[[#This Row],[kategorie]]="-","-",COUNTIFS(G$10:G226,Tabulka4[[#This Row],[m/ž]],L$10:L226,Tabulka4[[#This Row],[kategorie]]))</f>
        <v>-</v>
      </c>
      <c r="N226" s="54" t="str">
        <f>IF(AND(ISBLANK(H226),ISBLANK(I226),ISBLANK(J226)),"-",IF(K226&gt;=MAX(K$10:K226),"ok","chyba!!!"))</f>
        <v>-</v>
      </c>
    </row>
    <row r="227" spans="2:14" x14ac:dyDescent="0.2">
      <c r="B227" s="41">
        <v>218</v>
      </c>
      <c r="C227" s="42"/>
      <c r="D227" s="20" t="str">
        <f>IF(ISBLANK(Tabulka4[[#This Row],[start. č.]]),"-",IF(ISERROR(VLOOKUP(Tabulka4[[#This Row],[start. č.]],'3. REGISTRACE'!B:F,2,0)),"start. č. nebylo registrováno!",VLOOKUP(Tabulka4[[#This Row],[start. č.]],'3. REGISTRACE'!B:F,2,0)))</f>
        <v>-</v>
      </c>
      <c r="E227" s="17" t="str">
        <f>IF(ISBLANK(Tabulka4[[#This Row],[start. č.]]),"-",IF(ISERROR(VLOOKUP(Tabulka4[[#This Row],[start. č.]],'3. REGISTRACE'!B:F,3,0)),"-",VLOOKUP(Tabulka4[[#This Row],[start. č.]],'3. REGISTRACE'!B:F,3,0)))</f>
        <v>-</v>
      </c>
      <c r="F227" s="43" t="str">
        <f>IF(ISBLANK(Tabulka4[[#This Row],[start. č.]]),"-",IF(Tabulka4[[#This Row],[příjmení a jméno]]="start. č. nebylo registrováno!","-",IF(VLOOKUP(Tabulka4[[#This Row],[start. č.]],'3. REGISTRACE'!B:F,4,0)=0,"-",VLOOKUP(Tabulka4[[#This Row],[start. č.]],'3. REGISTRACE'!B:F,4,0))))</f>
        <v>-</v>
      </c>
      <c r="G227" s="17" t="str">
        <f>IF(ISBLANK(Tabulka4[[#This Row],[start. č.]]),"-",IF(Tabulka4[[#This Row],[příjmení a jméno]]="start. č. nebylo registrováno!","-",IF(VLOOKUP(Tabulka4[[#This Row],[start. č.]],'3. REGISTRACE'!B:F,5,0)=0,"-",VLOOKUP(Tabulka4[[#This Row],[start. č.]],'3. REGISTRACE'!B:F,5,0))))</f>
        <v>-</v>
      </c>
      <c r="H227" s="49"/>
      <c r="I227" s="45"/>
      <c r="J227" s="50"/>
      <c r="K227" s="39">
        <f>TIME(Tabulka4[[#This Row],[hod]],Tabulka4[[#This Row],[min]],Tabulka4[[#This Row],[sek]])</f>
        <v>0</v>
      </c>
      <c r="L227" s="17" t="str">
        <f>IF(ISBLANK(Tabulka4[[#This Row],[start. č.]]),"-",IF(Tabulka4[[#This Row],[příjmení a jméno]]="start. č. nebylo registrováno!","-",IF(VLOOKUP(Tabulka4[[#This Row],[start. č.]],'3. REGISTRACE'!B:G,6,0)=0,"-",VLOOKUP(Tabulka4[[#This Row],[start. č.]],'3. REGISTRACE'!B:G,6,0))))</f>
        <v>-</v>
      </c>
      <c r="M227" s="41" t="str">
        <f>IF(Tabulka4[[#This Row],[kategorie]]="-","-",COUNTIFS(G$10:G227,Tabulka4[[#This Row],[m/ž]],L$10:L227,Tabulka4[[#This Row],[kategorie]]))</f>
        <v>-</v>
      </c>
      <c r="N227" s="54" t="str">
        <f>IF(AND(ISBLANK(H227),ISBLANK(I227),ISBLANK(J227)),"-",IF(K227&gt;=MAX(K$10:K227),"ok","chyba!!!"))</f>
        <v>-</v>
      </c>
    </row>
    <row r="228" spans="2:14" x14ac:dyDescent="0.2">
      <c r="B228" s="41">
        <v>219</v>
      </c>
      <c r="C228" s="42"/>
      <c r="D228" s="20" t="str">
        <f>IF(ISBLANK(Tabulka4[[#This Row],[start. č.]]),"-",IF(ISERROR(VLOOKUP(Tabulka4[[#This Row],[start. č.]],'3. REGISTRACE'!B:F,2,0)),"start. č. nebylo registrováno!",VLOOKUP(Tabulka4[[#This Row],[start. č.]],'3. REGISTRACE'!B:F,2,0)))</f>
        <v>-</v>
      </c>
      <c r="E228" s="17" t="str">
        <f>IF(ISBLANK(Tabulka4[[#This Row],[start. č.]]),"-",IF(ISERROR(VLOOKUP(Tabulka4[[#This Row],[start. č.]],'3. REGISTRACE'!B:F,3,0)),"-",VLOOKUP(Tabulka4[[#This Row],[start. č.]],'3. REGISTRACE'!B:F,3,0)))</f>
        <v>-</v>
      </c>
      <c r="F228" s="43" t="str">
        <f>IF(ISBLANK(Tabulka4[[#This Row],[start. č.]]),"-",IF(Tabulka4[[#This Row],[příjmení a jméno]]="start. č. nebylo registrováno!","-",IF(VLOOKUP(Tabulka4[[#This Row],[start. č.]],'3. REGISTRACE'!B:F,4,0)=0,"-",VLOOKUP(Tabulka4[[#This Row],[start. č.]],'3. REGISTRACE'!B:F,4,0))))</f>
        <v>-</v>
      </c>
      <c r="G228" s="17" t="str">
        <f>IF(ISBLANK(Tabulka4[[#This Row],[start. č.]]),"-",IF(Tabulka4[[#This Row],[příjmení a jméno]]="start. č. nebylo registrováno!","-",IF(VLOOKUP(Tabulka4[[#This Row],[start. č.]],'3. REGISTRACE'!B:F,5,0)=0,"-",VLOOKUP(Tabulka4[[#This Row],[start. č.]],'3. REGISTRACE'!B:F,5,0))))</f>
        <v>-</v>
      </c>
      <c r="H228" s="49"/>
      <c r="I228" s="45"/>
      <c r="J228" s="50"/>
      <c r="K228" s="39">
        <f>TIME(Tabulka4[[#This Row],[hod]],Tabulka4[[#This Row],[min]],Tabulka4[[#This Row],[sek]])</f>
        <v>0</v>
      </c>
      <c r="L228" s="17" t="str">
        <f>IF(ISBLANK(Tabulka4[[#This Row],[start. č.]]),"-",IF(Tabulka4[[#This Row],[příjmení a jméno]]="start. č. nebylo registrováno!","-",IF(VLOOKUP(Tabulka4[[#This Row],[start. č.]],'3. REGISTRACE'!B:G,6,0)=0,"-",VLOOKUP(Tabulka4[[#This Row],[start. č.]],'3. REGISTRACE'!B:G,6,0))))</f>
        <v>-</v>
      </c>
      <c r="M228" s="41" t="str">
        <f>IF(Tabulka4[[#This Row],[kategorie]]="-","-",COUNTIFS(G$10:G228,Tabulka4[[#This Row],[m/ž]],L$10:L228,Tabulka4[[#This Row],[kategorie]]))</f>
        <v>-</v>
      </c>
      <c r="N228" s="54" t="str">
        <f>IF(AND(ISBLANK(H228),ISBLANK(I228),ISBLANK(J228)),"-",IF(K228&gt;=MAX(K$10:K228),"ok","chyba!!!"))</f>
        <v>-</v>
      </c>
    </row>
    <row r="229" spans="2:14" x14ac:dyDescent="0.2">
      <c r="B229" s="41">
        <v>220</v>
      </c>
      <c r="C229" s="42"/>
      <c r="D229" s="20" t="str">
        <f>IF(ISBLANK(Tabulka4[[#This Row],[start. č.]]),"-",IF(ISERROR(VLOOKUP(Tabulka4[[#This Row],[start. č.]],'3. REGISTRACE'!B:F,2,0)),"start. č. nebylo registrováno!",VLOOKUP(Tabulka4[[#This Row],[start. č.]],'3. REGISTRACE'!B:F,2,0)))</f>
        <v>-</v>
      </c>
      <c r="E229" s="17" t="str">
        <f>IF(ISBLANK(Tabulka4[[#This Row],[start. č.]]),"-",IF(ISERROR(VLOOKUP(Tabulka4[[#This Row],[start. č.]],'3. REGISTRACE'!B:F,3,0)),"-",VLOOKUP(Tabulka4[[#This Row],[start. č.]],'3. REGISTRACE'!B:F,3,0)))</f>
        <v>-</v>
      </c>
      <c r="F229" s="43" t="str">
        <f>IF(ISBLANK(Tabulka4[[#This Row],[start. č.]]),"-",IF(Tabulka4[[#This Row],[příjmení a jméno]]="start. č. nebylo registrováno!","-",IF(VLOOKUP(Tabulka4[[#This Row],[start. č.]],'3. REGISTRACE'!B:F,4,0)=0,"-",VLOOKUP(Tabulka4[[#This Row],[start. č.]],'3. REGISTRACE'!B:F,4,0))))</f>
        <v>-</v>
      </c>
      <c r="G229" s="17" t="str">
        <f>IF(ISBLANK(Tabulka4[[#This Row],[start. č.]]),"-",IF(Tabulka4[[#This Row],[příjmení a jméno]]="start. č. nebylo registrováno!","-",IF(VLOOKUP(Tabulka4[[#This Row],[start. č.]],'3. REGISTRACE'!B:F,5,0)=0,"-",VLOOKUP(Tabulka4[[#This Row],[start. č.]],'3. REGISTRACE'!B:F,5,0))))</f>
        <v>-</v>
      </c>
      <c r="H229" s="49"/>
      <c r="I229" s="45"/>
      <c r="J229" s="50"/>
      <c r="K229" s="39">
        <f>TIME(Tabulka4[[#This Row],[hod]],Tabulka4[[#This Row],[min]],Tabulka4[[#This Row],[sek]])</f>
        <v>0</v>
      </c>
      <c r="L229" s="17" t="str">
        <f>IF(ISBLANK(Tabulka4[[#This Row],[start. č.]]),"-",IF(Tabulka4[[#This Row],[příjmení a jméno]]="start. č. nebylo registrováno!","-",IF(VLOOKUP(Tabulka4[[#This Row],[start. č.]],'3. REGISTRACE'!B:G,6,0)=0,"-",VLOOKUP(Tabulka4[[#This Row],[start. č.]],'3. REGISTRACE'!B:G,6,0))))</f>
        <v>-</v>
      </c>
      <c r="M229" s="41" t="str">
        <f>IF(Tabulka4[[#This Row],[kategorie]]="-","-",COUNTIFS(G$10:G229,Tabulka4[[#This Row],[m/ž]],L$10:L229,Tabulka4[[#This Row],[kategorie]]))</f>
        <v>-</v>
      </c>
      <c r="N229" s="54" t="str">
        <f>IF(AND(ISBLANK(H229),ISBLANK(I229),ISBLANK(J229)),"-",IF(K229&gt;=MAX(K$10:K229),"ok","chyba!!!"))</f>
        <v>-</v>
      </c>
    </row>
    <row r="230" spans="2:14" x14ac:dyDescent="0.2">
      <c r="B230" s="41">
        <v>221</v>
      </c>
      <c r="C230" s="42"/>
      <c r="D230" s="20" t="str">
        <f>IF(ISBLANK(Tabulka4[[#This Row],[start. č.]]),"-",IF(ISERROR(VLOOKUP(Tabulka4[[#This Row],[start. č.]],'3. REGISTRACE'!B:F,2,0)),"start. č. nebylo registrováno!",VLOOKUP(Tabulka4[[#This Row],[start. č.]],'3. REGISTRACE'!B:F,2,0)))</f>
        <v>-</v>
      </c>
      <c r="E230" s="17" t="str">
        <f>IF(ISBLANK(Tabulka4[[#This Row],[start. č.]]),"-",IF(ISERROR(VLOOKUP(Tabulka4[[#This Row],[start. č.]],'3. REGISTRACE'!B:F,3,0)),"-",VLOOKUP(Tabulka4[[#This Row],[start. č.]],'3. REGISTRACE'!B:F,3,0)))</f>
        <v>-</v>
      </c>
      <c r="F230" s="43" t="str">
        <f>IF(ISBLANK(Tabulka4[[#This Row],[start. č.]]),"-",IF(Tabulka4[[#This Row],[příjmení a jméno]]="start. č. nebylo registrováno!","-",IF(VLOOKUP(Tabulka4[[#This Row],[start. č.]],'3. REGISTRACE'!B:F,4,0)=0,"-",VLOOKUP(Tabulka4[[#This Row],[start. č.]],'3. REGISTRACE'!B:F,4,0))))</f>
        <v>-</v>
      </c>
      <c r="G230" s="17" t="str">
        <f>IF(ISBLANK(Tabulka4[[#This Row],[start. č.]]),"-",IF(Tabulka4[[#This Row],[příjmení a jméno]]="start. č. nebylo registrováno!","-",IF(VLOOKUP(Tabulka4[[#This Row],[start. č.]],'3. REGISTRACE'!B:F,5,0)=0,"-",VLOOKUP(Tabulka4[[#This Row],[start. č.]],'3. REGISTRACE'!B:F,5,0))))</f>
        <v>-</v>
      </c>
      <c r="H230" s="49"/>
      <c r="I230" s="45"/>
      <c r="J230" s="50"/>
      <c r="K230" s="39">
        <f>TIME(Tabulka4[[#This Row],[hod]],Tabulka4[[#This Row],[min]],Tabulka4[[#This Row],[sek]])</f>
        <v>0</v>
      </c>
      <c r="L230" s="17" t="str">
        <f>IF(ISBLANK(Tabulka4[[#This Row],[start. č.]]),"-",IF(Tabulka4[[#This Row],[příjmení a jméno]]="start. č. nebylo registrováno!","-",IF(VLOOKUP(Tabulka4[[#This Row],[start. č.]],'3. REGISTRACE'!B:G,6,0)=0,"-",VLOOKUP(Tabulka4[[#This Row],[start. č.]],'3. REGISTRACE'!B:G,6,0))))</f>
        <v>-</v>
      </c>
      <c r="M230" s="41" t="str">
        <f>IF(Tabulka4[[#This Row],[kategorie]]="-","-",COUNTIFS(G$10:G230,Tabulka4[[#This Row],[m/ž]],L$10:L230,Tabulka4[[#This Row],[kategorie]]))</f>
        <v>-</v>
      </c>
      <c r="N230" s="54" t="str">
        <f>IF(AND(ISBLANK(H230),ISBLANK(I230),ISBLANK(J230)),"-",IF(K230&gt;=MAX(K$10:K230),"ok","chyba!!!"))</f>
        <v>-</v>
      </c>
    </row>
    <row r="231" spans="2:14" x14ac:dyDescent="0.2">
      <c r="B231" s="41">
        <v>222</v>
      </c>
      <c r="C231" s="42"/>
      <c r="D231" s="20" t="str">
        <f>IF(ISBLANK(Tabulka4[[#This Row],[start. č.]]),"-",IF(ISERROR(VLOOKUP(Tabulka4[[#This Row],[start. č.]],'3. REGISTRACE'!B:F,2,0)),"start. č. nebylo registrováno!",VLOOKUP(Tabulka4[[#This Row],[start. č.]],'3. REGISTRACE'!B:F,2,0)))</f>
        <v>-</v>
      </c>
      <c r="E231" s="17" t="str">
        <f>IF(ISBLANK(Tabulka4[[#This Row],[start. č.]]),"-",IF(ISERROR(VLOOKUP(Tabulka4[[#This Row],[start. č.]],'3. REGISTRACE'!B:F,3,0)),"-",VLOOKUP(Tabulka4[[#This Row],[start. č.]],'3. REGISTRACE'!B:F,3,0)))</f>
        <v>-</v>
      </c>
      <c r="F231" s="43" t="str">
        <f>IF(ISBLANK(Tabulka4[[#This Row],[start. č.]]),"-",IF(Tabulka4[[#This Row],[příjmení a jméno]]="start. č. nebylo registrováno!","-",IF(VLOOKUP(Tabulka4[[#This Row],[start. č.]],'3. REGISTRACE'!B:F,4,0)=0,"-",VLOOKUP(Tabulka4[[#This Row],[start. č.]],'3. REGISTRACE'!B:F,4,0))))</f>
        <v>-</v>
      </c>
      <c r="G231" s="17" t="str">
        <f>IF(ISBLANK(Tabulka4[[#This Row],[start. č.]]),"-",IF(Tabulka4[[#This Row],[příjmení a jméno]]="start. č. nebylo registrováno!","-",IF(VLOOKUP(Tabulka4[[#This Row],[start. č.]],'3. REGISTRACE'!B:F,5,0)=0,"-",VLOOKUP(Tabulka4[[#This Row],[start. č.]],'3. REGISTRACE'!B:F,5,0))))</f>
        <v>-</v>
      </c>
      <c r="H231" s="49"/>
      <c r="I231" s="45"/>
      <c r="J231" s="50"/>
      <c r="K231" s="39">
        <f>TIME(Tabulka4[[#This Row],[hod]],Tabulka4[[#This Row],[min]],Tabulka4[[#This Row],[sek]])</f>
        <v>0</v>
      </c>
      <c r="L231" s="17" t="str">
        <f>IF(ISBLANK(Tabulka4[[#This Row],[start. č.]]),"-",IF(Tabulka4[[#This Row],[příjmení a jméno]]="start. č. nebylo registrováno!","-",IF(VLOOKUP(Tabulka4[[#This Row],[start. č.]],'3. REGISTRACE'!B:G,6,0)=0,"-",VLOOKUP(Tabulka4[[#This Row],[start. č.]],'3. REGISTRACE'!B:G,6,0))))</f>
        <v>-</v>
      </c>
      <c r="M231" s="41" t="str">
        <f>IF(Tabulka4[[#This Row],[kategorie]]="-","-",COUNTIFS(G$10:G231,Tabulka4[[#This Row],[m/ž]],L$10:L231,Tabulka4[[#This Row],[kategorie]]))</f>
        <v>-</v>
      </c>
      <c r="N231" s="54" t="str">
        <f>IF(AND(ISBLANK(H231),ISBLANK(I231),ISBLANK(J231)),"-",IF(K231&gt;=MAX(K$10:K231),"ok","chyba!!!"))</f>
        <v>-</v>
      </c>
    </row>
    <row r="232" spans="2:14" x14ac:dyDescent="0.2">
      <c r="B232" s="41">
        <v>223</v>
      </c>
      <c r="C232" s="42"/>
      <c r="D232" s="20" t="str">
        <f>IF(ISBLANK(Tabulka4[[#This Row],[start. č.]]),"-",IF(ISERROR(VLOOKUP(Tabulka4[[#This Row],[start. č.]],'3. REGISTRACE'!B:F,2,0)),"start. č. nebylo registrováno!",VLOOKUP(Tabulka4[[#This Row],[start. č.]],'3. REGISTRACE'!B:F,2,0)))</f>
        <v>-</v>
      </c>
      <c r="E232" s="17" t="str">
        <f>IF(ISBLANK(Tabulka4[[#This Row],[start. č.]]),"-",IF(ISERROR(VLOOKUP(Tabulka4[[#This Row],[start. č.]],'3. REGISTRACE'!B:F,3,0)),"-",VLOOKUP(Tabulka4[[#This Row],[start. č.]],'3. REGISTRACE'!B:F,3,0)))</f>
        <v>-</v>
      </c>
      <c r="F232" s="43" t="str">
        <f>IF(ISBLANK(Tabulka4[[#This Row],[start. č.]]),"-",IF(Tabulka4[[#This Row],[příjmení a jméno]]="start. č. nebylo registrováno!","-",IF(VLOOKUP(Tabulka4[[#This Row],[start. č.]],'3. REGISTRACE'!B:F,4,0)=0,"-",VLOOKUP(Tabulka4[[#This Row],[start. č.]],'3. REGISTRACE'!B:F,4,0))))</f>
        <v>-</v>
      </c>
      <c r="G232" s="17" t="str">
        <f>IF(ISBLANK(Tabulka4[[#This Row],[start. č.]]),"-",IF(Tabulka4[[#This Row],[příjmení a jméno]]="start. č. nebylo registrováno!","-",IF(VLOOKUP(Tabulka4[[#This Row],[start. č.]],'3. REGISTRACE'!B:F,5,0)=0,"-",VLOOKUP(Tabulka4[[#This Row],[start. č.]],'3. REGISTRACE'!B:F,5,0))))</f>
        <v>-</v>
      </c>
      <c r="H232" s="49"/>
      <c r="I232" s="45"/>
      <c r="J232" s="50"/>
      <c r="K232" s="39">
        <f>TIME(Tabulka4[[#This Row],[hod]],Tabulka4[[#This Row],[min]],Tabulka4[[#This Row],[sek]])</f>
        <v>0</v>
      </c>
      <c r="L232" s="17" t="str">
        <f>IF(ISBLANK(Tabulka4[[#This Row],[start. č.]]),"-",IF(Tabulka4[[#This Row],[příjmení a jméno]]="start. č. nebylo registrováno!","-",IF(VLOOKUP(Tabulka4[[#This Row],[start. č.]],'3. REGISTRACE'!B:G,6,0)=0,"-",VLOOKUP(Tabulka4[[#This Row],[start. č.]],'3. REGISTRACE'!B:G,6,0))))</f>
        <v>-</v>
      </c>
      <c r="M232" s="41" t="str">
        <f>IF(Tabulka4[[#This Row],[kategorie]]="-","-",COUNTIFS(G$10:G232,Tabulka4[[#This Row],[m/ž]],L$10:L232,Tabulka4[[#This Row],[kategorie]]))</f>
        <v>-</v>
      </c>
      <c r="N232" s="54" t="str">
        <f>IF(AND(ISBLANK(H232),ISBLANK(I232),ISBLANK(J232)),"-",IF(K232&gt;=MAX(K$10:K232),"ok","chyba!!!"))</f>
        <v>-</v>
      </c>
    </row>
    <row r="233" spans="2:14" x14ac:dyDescent="0.2">
      <c r="B233" s="41">
        <v>224</v>
      </c>
      <c r="C233" s="42"/>
      <c r="D233" s="20" t="str">
        <f>IF(ISBLANK(Tabulka4[[#This Row],[start. č.]]),"-",IF(ISERROR(VLOOKUP(Tabulka4[[#This Row],[start. č.]],'3. REGISTRACE'!B:F,2,0)),"start. č. nebylo registrováno!",VLOOKUP(Tabulka4[[#This Row],[start. č.]],'3. REGISTRACE'!B:F,2,0)))</f>
        <v>-</v>
      </c>
      <c r="E233" s="17" t="str">
        <f>IF(ISBLANK(Tabulka4[[#This Row],[start. č.]]),"-",IF(ISERROR(VLOOKUP(Tabulka4[[#This Row],[start. č.]],'3. REGISTRACE'!B:F,3,0)),"-",VLOOKUP(Tabulka4[[#This Row],[start. č.]],'3. REGISTRACE'!B:F,3,0)))</f>
        <v>-</v>
      </c>
      <c r="F233" s="43" t="str">
        <f>IF(ISBLANK(Tabulka4[[#This Row],[start. č.]]),"-",IF(Tabulka4[[#This Row],[příjmení a jméno]]="start. č. nebylo registrováno!","-",IF(VLOOKUP(Tabulka4[[#This Row],[start. č.]],'3. REGISTRACE'!B:F,4,0)=0,"-",VLOOKUP(Tabulka4[[#This Row],[start. č.]],'3. REGISTRACE'!B:F,4,0))))</f>
        <v>-</v>
      </c>
      <c r="G233" s="17" t="str">
        <f>IF(ISBLANK(Tabulka4[[#This Row],[start. č.]]),"-",IF(Tabulka4[[#This Row],[příjmení a jméno]]="start. č. nebylo registrováno!","-",IF(VLOOKUP(Tabulka4[[#This Row],[start. č.]],'3. REGISTRACE'!B:F,5,0)=0,"-",VLOOKUP(Tabulka4[[#This Row],[start. č.]],'3. REGISTRACE'!B:F,5,0))))</f>
        <v>-</v>
      </c>
      <c r="H233" s="49"/>
      <c r="I233" s="45"/>
      <c r="J233" s="50"/>
      <c r="K233" s="39">
        <f>TIME(Tabulka4[[#This Row],[hod]],Tabulka4[[#This Row],[min]],Tabulka4[[#This Row],[sek]])</f>
        <v>0</v>
      </c>
      <c r="L233" s="17" t="str">
        <f>IF(ISBLANK(Tabulka4[[#This Row],[start. č.]]),"-",IF(Tabulka4[[#This Row],[příjmení a jméno]]="start. č. nebylo registrováno!","-",IF(VLOOKUP(Tabulka4[[#This Row],[start. č.]],'3. REGISTRACE'!B:G,6,0)=0,"-",VLOOKUP(Tabulka4[[#This Row],[start. č.]],'3. REGISTRACE'!B:G,6,0))))</f>
        <v>-</v>
      </c>
      <c r="M233" s="41" t="str">
        <f>IF(Tabulka4[[#This Row],[kategorie]]="-","-",COUNTIFS(G$10:G233,Tabulka4[[#This Row],[m/ž]],L$10:L233,Tabulka4[[#This Row],[kategorie]]))</f>
        <v>-</v>
      </c>
      <c r="N233" s="54" t="str">
        <f>IF(AND(ISBLANK(H233),ISBLANK(I233),ISBLANK(J233)),"-",IF(K233&gt;=MAX(K$10:K233),"ok","chyba!!!"))</f>
        <v>-</v>
      </c>
    </row>
    <row r="234" spans="2:14" x14ac:dyDescent="0.2">
      <c r="B234" s="41">
        <v>225</v>
      </c>
      <c r="C234" s="42"/>
      <c r="D234" s="20" t="str">
        <f>IF(ISBLANK(Tabulka4[[#This Row],[start. č.]]),"-",IF(ISERROR(VLOOKUP(Tabulka4[[#This Row],[start. č.]],'3. REGISTRACE'!B:F,2,0)),"start. č. nebylo registrováno!",VLOOKUP(Tabulka4[[#This Row],[start. č.]],'3. REGISTRACE'!B:F,2,0)))</f>
        <v>-</v>
      </c>
      <c r="E234" s="17" t="str">
        <f>IF(ISBLANK(Tabulka4[[#This Row],[start. č.]]),"-",IF(ISERROR(VLOOKUP(Tabulka4[[#This Row],[start. č.]],'3. REGISTRACE'!B:F,3,0)),"-",VLOOKUP(Tabulka4[[#This Row],[start. č.]],'3. REGISTRACE'!B:F,3,0)))</f>
        <v>-</v>
      </c>
      <c r="F234" s="43" t="str">
        <f>IF(ISBLANK(Tabulka4[[#This Row],[start. č.]]),"-",IF(Tabulka4[[#This Row],[příjmení a jméno]]="start. č. nebylo registrováno!","-",IF(VLOOKUP(Tabulka4[[#This Row],[start. č.]],'3. REGISTRACE'!B:F,4,0)=0,"-",VLOOKUP(Tabulka4[[#This Row],[start. č.]],'3. REGISTRACE'!B:F,4,0))))</f>
        <v>-</v>
      </c>
      <c r="G234" s="17" t="str">
        <f>IF(ISBLANK(Tabulka4[[#This Row],[start. č.]]),"-",IF(Tabulka4[[#This Row],[příjmení a jméno]]="start. č. nebylo registrováno!","-",IF(VLOOKUP(Tabulka4[[#This Row],[start. č.]],'3. REGISTRACE'!B:F,5,0)=0,"-",VLOOKUP(Tabulka4[[#This Row],[start. č.]],'3. REGISTRACE'!B:F,5,0))))</f>
        <v>-</v>
      </c>
      <c r="H234" s="49"/>
      <c r="I234" s="45"/>
      <c r="J234" s="50"/>
      <c r="K234" s="39">
        <f>TIME(Tabulka4[[#This Row],[hod]],Tabulka4[[#This Row],[min]],Tabulka4[[#This Row],[sek]])</f>
        <v>0</v>
      </c>
      <c r="L234" s="17" t="str">
        <f>IF(ISBLANK(Tabulka4[[#This Row],[start. č.]]),"-",IF(Tabulka4[[#This Row],[příjmení a jméno]]="start. č. nebylo registrováno!","-",IF(VLOOKUP(Tabulka4[[#This Row],[start. č.]],'3. REGISTRACE'!B:G,6,0)=0,"-",VLOOKUP(Tabulka4[[#This Row],[start. č.]],'3. REGISTRACE'!B:G,6,0))))</f>
        <v>-</v>
      </c>
      <c r="M234" s="41" t="str">
        <f>IF(Tabulka4[[#This Row],[kategorie]]="-","-",COUNTIFS(G$10:G234,Tabulka4[[#This Row],[m/ž]],L$10:L234,Tabulka4[[#This Row],[kategorie]]))</f>
        <v>-</v>
      </c>
      <c r="N234" s="54" t="str">
        <f>IF(AND(ISBLANK(H234),ISBLANK(I234),ISBLANK(J234)),"-",IF(K234&gt;=MAX(K$10:K234),"ok","chyba!!!"))</f>
        <v>-</v>
      </c>
    </row>
    <row r="235" spans="2:14" x14ac:dyDescent="0.2">
      <c r="B235" s="41">
        <v>226</v>
      </c>
      <c r="C235" s="42"/>
      <c r="D235" s="20" t="str">
        <f>IF(ISBLANK(Tabulka4[[#This Row],[start. č.]]),"-",IF(ISERROR(VLOOKUP(Tabulka4[[#This Row],[start. č.]],'3. REGISTRACE'!B:F,2,0)),"start. č. nebylo registrováno!",VLOOKUP(Tabulka4[[#This Row],[start. č.]],'3. REGISTRACE'!B:F,2,0)))</f>
        <v>-</v>
      </c>
      <c r="E235" s="17" t="str">
        <f>IF(ISBLANK(Tabulka4[[#This Row],[start. č.]]),"-",IF(ISERROR(VLOOKUP(Tabulka4[[#This Row],[start. č.]],'3. REGISTRACE'!B:F,3,0)),"-",VLOOKUP(Tabulka4[[#This Row],[start. č.]],'3. REGISTRACE'!B:F,3,0)))</f>
        <v>-</v>
      </c>
      <c r="F235" s="43" t="str">
        <f>IF(ISBLANK(Tabulka4[[#This Row],[start. č.]]),"-",IF(Tabulka4[[#This Row],[příjmení a jméno]]="start. č. nebylo registrováno!","-",IF(VLOOKUP(Tabulka4[[#This Row],[start. č.]],'3. REGISTRACE'!B:F,4,0)=0,"-",VLOOKUP(Tabulka4[[#This Row],[start. č.]],'3. REGISTRACE'!B:F,4,0))))</f>
        <v>-</v>
      </c>
      <c r="G235" s="17" t="str">
        <f>IF(ISBLANK(Tabulka4[[#This Row],[start. č.]]),"-",IF(Tabulka4[[#This Row],[příjmení a jméno]]="start. č. nebylo registrováno!","-",IF(VLOOKUP(Tabulka4[[#This Row],[start. č.]],'3. REGISTRACE'!B:F,5,0)=0,"-",VLOOKUP(Tabulka4[[#This Row],[start. č.]],'3. REGISTRACE'!B:F,5,0))))</f>
        <v>-</v>
      </c>
      <c r="H235" s="49"/>
      <c r="I235" s="45"/>
      <c r="J235" s="50"/>
      <c r="K235" s="39">
        <f>TIME(Tabulka4[[#This Row],[hod]],Tabulka4[[#This Row],[min]],Tabulka4[[#This Row],[sek]])</f>
        <v>0</v>
      </c>
      <c r="L235" s="17" t="str">
        <f>IF(ISBLANK(Tabulka4[[#This Row],[start. č.]]),"-",IF(Tabulka4[[#This Row],[příjmení a jméno]]="start. č. nebylo registrováno!","-",IF(VLOOKUP(Tabulka4[[#This Row],[start. č.]],'3. REGISTRACE'!B:G,6,0)=0,"-",VLOOKUP(Tabulka4[[#This Row],[start. č.]],'3. REGISTRACE'!B:G,6,0))))</f>
        <v>-</v>
      </c>
      <c r="M235" s="41" t="str">
        <f>IF(Tabulka4[[#This Row],[kategorie]]="-","-",COUNTIFS(G$10:G235,Tabulka4[[#This Row],[m/ž]],L$10:L235,Tabulka4[[#This Row],[kategorie]]))</f>
        <v>-</v>
      </c>
      <c r="N235" s="54" t="str">
        <f>IF(AND(ISBLANK(H235),ISBLANK(I235),ISBLANK(J235)),"-",IF(K235&gt;=MAX(K$10:K235),"ok","chyba!!!"))</f>
        <v>-</v>
      </c>
    </row>
    <row r="236" spans="2:14" x14ac:dyDescent="0.2">
      <c r="B236" s="41">
        <v>227</v>
      </c>
      <c r="C236" s="42"/>
      <c r="D236" s="20" t="str">
        <f>IF(ISBLANK(Tabulka4[[#This Row],[start. č.]]),"-",IF(ISERROR(VLOOKUP(Tabulka4[[#This Row],[start. č.]],'3. REGISTRACE'!B:F,2,0)),"start. č. nebylo registrováno!",VLOOKUP(Tabulka4[[#This Row],[start. č.]],'3. REGISTRACE'!B:F,2,0)))</f>
        <v>-</v>
      </c>
      <c r="E236" s="17" t="str">
        <f>IF(ISBLANK(Tabulka4[[#This Row],[start. č.]]),"-",IF(ISERROR(VLOOKUP(Tabulka4[[#This Row],[start. č.]],'3. REGISTRACE'!B:F,3,0)),"-",VLOOKUP(Tabulka4[[#This Row],[start. č.]],'3. REGISTRACE'!B:F,3,0)))</f>
        <v>-</v>
      </c>
      <c r="F236" s="43" t="str">
        <f>IF(ISBLANK(Tabulka4[[#This Row],[start. č.]]),"-",IF(Tabulka4[[#This Row],[příjmení a jméno]]="start. č. nebylo registrováno!","-",IF(VLOOKUP(Tabulka4[[#This Row],[start. č.]],'3. REGISTRACE'!B:F,4,0)=0,"-",VLOOKUP(Tabulka4[[#This Row],[start. č.]],'3. REGISTRACE'!B:F,4,0))))</f>
        <v>-</v>
      </c>
      <c r="G236" s="17" t="str">
        <f>IF(ISBLANK(Tabulka4[[#This Row],[start. č.]]),"-",IF(Tabulka4[[#This Row],[příjmení a jméno]]="start. č. nebylo registrováno!","-",IF(VLOOKUP(Tabulka4[[#This Row],[start. č.]],'3. REGISTRACE'!B:F,5,0)=0,"-",VLOOKUP(Tabulka4[[#This Row],[start. č.]],'3. REGISTRACE'!B:F,5,0))))</f>
        <v>-</v>
      </c>
      <c r="H236" s="49"/>
      <c r="I236" s="45"/>
      <c r="J236" s="50"/>
      <c r="K236" s="39">
        <f>TIME(Tabulka4[[#This Row],[hod]],Tabulka4[[#This Row],[min]],Tabulka4[[#This Row],[sek]])</f>
        <v>0</v>
      </c>
      <c r="L236" s="17" t="str">
        <f>IF(ISBLANK(Tabulka4[[#This Row],[start. č.]]),"-",IF(Tabulka4[[#This Row],[příjmení a jméno]]="start. č. nebylo registrováno!","-",IF(VLOOKUP(Tabulka4[[#This Row],[start. č.]],'3. REGISTRACE'!B:G,6,0)=0,"-",VLOOKUP(Tabulka4[[#This Row],[start. č.]],'3. REGISTRACE'!B:G,6,0))))</f>
        <v>-</v>
      </c>
      <c r="M236" s="41" t="str">
        <f>IF(Tabulka4[[#This Row],[kategorie]]="-","-",COUNTIFS(G$10:G236,Tabulka4[[#This Row],[m/ž]],L$10:L236,Tabulka4[[#This Row],[kategorie]]))</f>
        <v>-</v>
      </c>
      <c r="N236" s="54" t="str">
        <f>IF(AND(ISBLANK(H236),ISBLANK(I236),ISBLANK(J236)),"-",IF(K236&gt;=MAX(K$10:K236),"ok","chyba!!!"))</f>
        <v>-</v>
      </c>
    </row>
    <row r="237" spans="2:14" x14ac:dyDescent="0.2">
      <c r="B237" s="41">
        <v>228</v>
      </c>
      <c r="C237" s="42"/>
      <c r="D237" s="20" t="str">
        <f>IF(ISBLANK(Tabulka4[[#This Row],[start. č.]]),"-",IF(ISERROR(VLOOKUP(Tabulka4[[#This Row],[start. č.]],'3. REGISTRACE'!B:F,2,0)),"start. č. nebylo registrováno!",VLOOKUP(Tabulka4[[#This Row],[start. č.]],'3. REGISTRACE'!B:F,2,0)))</f>
        <v>-</v>
      </c>
      <c r="E237" s="17" t="str">
        <f>IF(ISBLANK(Tabulka4[[#This Row],[start. č.]]),"-",IF(ISERROR(VLOOKUP(Tabulka4[[#This Row],[start. č.]],'3. REGISTRACE'!B:F,3,0)),"-",VLOOKUP(Tabulka4[[#This Row],[start. č.]],'3. REGISTRACE'!B:F,3,0)))</f>
        <v>-</v>
      </c>
      <c r="F237" s="43" t="str">
        <f>IF(ISBLANK(Tabulka4[[#This Row],[start. č.]]),"-",IF(Tabulka4[[#This Row],[příjmení a jméno]]="start. č. nebylo registrováno!","-",IF(VLOOKUP(Tabulka4[[#This Row],[start. č.]],'3. REGISTRACE'!B:F,4,0)=0,"-",VLOOKUP(Tabulka4[[#This Row],[start. č.]],'3. REGISTRACE'!B:F,4,0))))</f>
        <v>-</v>
      </c>
      <c r="G237" s="17" t="str">
        <f>IF(ISBLANK(Tabulka4[[#This Row],[start. č.]]),"-",IF(Tabulka4[[#This Row],[příjmení a jméno]]="start. č. nebylo registrováno!","-",IF(VLOOKUP(Tabulka4[[#This Row],[start. č.]],'3. REGISTRACE'!B:F,5,0)=0,"-",VLOOKUP(Tabulka4[[#This Row],[start. č.]],'3. REGISTRACE'!B:F,5,0))))</f>
        <v>-</v>
      </c>
      <c r="H237" s="49"/>
      <c r="I237" s="45"/>
      <c r="J237" s="50"/>
      <c r="K237" s="39">
        <f>TIME(Tabulka4[[#This Row],[hod]],Tabulka4[[#This Row],[min]],Tabulka4[[#This Row],[sek]])</f>
        <v>0</v>
      </c>
      <c r="L237" s="17" t="str">
        <f>IF(ISBLANK(Tabulka4[[#This Row],[start. č.]]),"-",IF(Tabulka4[[#This Row],[příjmení a jméno]]="start. č. nebylo registrováno!","-",IF(VLOOKUP(Tabulka4[[#This Row],[start. č.]],'3. REGISTRACE'!B:G,6,0)=0,"-",VLOOKUP(Tabulka4[[#This Row],[start. č.]],'3. REGISTRACE'!B:G,6,0))))</f>
        <v>-</v>
      </c>
      <c r="M237" s="41" t="str">
        <f>IF(Tabulka4[[#This Row],[kategorie]]="-","-",COUNTIFS(G$10:G237,Tabulka4[[#This Row],[m/ž]],L$10:L237,Tabulka4[[#This Row],[kategorie]]))</f>
        <v>-</v>
      </c>
      <c r="N237" s="54" t="str">
        <f>IF(AND(ISBLANK(H237),ISBLANK(I237),ISBLANK(J237)),"-",IF(K237&gt;=MAX(K$10:K237),"ok","chyba!!!"))</f>
        <v>-</v>
      </c>
    </row>
    <row r="238" spans="2:14" x14ac:dyDescent="0.2">
      <c r="B238" s="41">
        <v>229</v>
      </c>
      <c r="C238" s="42"/>
      <c r="D238" s="20" t="str">
        <f>IF(ISBLANK(Tabulka4[[#This Row],[start. č.]]),"-",IF(ISERROR(VLOOKUP(Tabulka4[[#This Row],[start. č.]],'3. REGISTRACE'!B:F,2,0)),"start. č. nebylo registrováno!",VLOOKUP(Tabulka4[[#This Row],[start. č.]],'3. REGISTRACE'!B:F,2,0)))</f>
        <v>-</v>
      </c>
      <c r="E238" s="17" t="str">
        <f>IF(ISBLANK(Tabulka4[[#This Row],[start. č.]]),"-",IF(ISERROR(VLOOKUP(Tabulka4[[#This Row],[start. č.]],'3. REGISTRACE'!B:F,3,0)),"-",VLOOKUP(Tabulka4[[#This Row],[start. č.]],'3. REGISTRACE'!B:F,3,0)))</f>
        <v>-</v>
      </c>
      <c r="F238" s="43" t="str">
        <f>IF(ISBLANK(Tabulka4[[#This Row],[start. č.]]),"-",IF(Tabulka4[[#This Row],[příjmení a jméno]]="start. č. nebylo registrováno!","-",IF(VLOOKUP(Tabulka4[[#This Row],[start. č.]],'3. REGISTRACE'!B:F,4,0)=0,"-",VLOOKUP(Tabulka4[[#This Row],[start. č.]],'3. REGISTRACE'!B:F,4,0))))</f>
        <v>-</v>
      </c>
      <c r="G238" s="17" t="str">
        <f>IF(ISBLANK(Tabulka4[[#This Row],[start. č.]]),"-",IF(Tabulka4[[#This Row],[příjmení a jméno]]="start. č. nebylo registrováno!","-",IF(VLOOKUP(Tabulka4[[#This Row],[start. č.]],'3. REGISTRACE'!B:F,5,0)=0,"-",VLOOKUP(Tabulka4[[#This Row],[start. č.]],'3. REGISTRACE'!B:F,5,0))))</f>
        <v>-</v>
      </c>
      <c r="H238" s="49"/>
      <c r="I238" s="45"/>
      <c r="J238" s="50"/>
      <c r="K238" s="39">
        <f>TIME(Tabulka4[[#This Row],[hod]],Tabulka4[[#This Row],[min]],Tabulka4[[#This Row],[sek]])</f>
        <v>0</v>
      </c>
      <c r="L238" s="17" t="str">
        <f>IF(ISBLANK(Tabulka4[[#This Row],[start. č.]]),"-",IF(Tabulka4[[#This Row],[příjmení a jméno]]="start. č. nebylo registrováno!","-",IF(VLOOKUP(Tabulka4[[#This Row],[start. č.]],'3. REGISTRACE'!B:G,6,0)=0,"-",VLOOKUP(Tabulka4[[#This Row],[start. č.]],'3. REGISTRACE'!B:G,6,0))))</f>
        <v>-</v>
      </c>
      <c r="M238" s="41" t="str">
        <f>IF(Tabulka4[[#This Row],[kategorie]]="-","-",COUNTIFS(G$10:G238,Tabulka4[[#This Row],[m/ž]],L$10:L238,Tabulka4[[#This Row],[kategorie]]))</f>
        <v>-</v>
      </c>
      <c r="N238" s="54" t="str">
        <f>IF(AND(ISBLANK(H238),ISBLANK(I238),ISBLANK(J238)),"-",IF(K238&gt;=MAX(K$10:K238),"ok","chyba!!!"))</f>
        <v>-</v>
      </c>
    </row>
    <row r="239" spans="2:14" x14ac:dyDescent="0.2">
      <c r="B239" s="41">
        <v>230</v>
      </c>
      <c r="C239" s="42"/>
      <c r="D239" s="20" t="str">
        <f>IF(ISBLANK(Tabulka4[[#This Row],[start. č.]]),"-",IF(ISERROR(VLOOKUP(Tabulka4[[#This Row],[start. č.]],'3. REGISTRACE'!B:F,2,0)),"start. č. nebylo registrováno!",VLOOKUP(Tabulka4[[#This Row],[start. č.]],'3. REGISTRACE'!B:F,2,0)))</f>
        <v>-</v>
      </c>
      <c r="E239" s="17" t="str">
        <f>IF(ISBLANK(Tabulka4[[#This Row],[start. č.]]),"-",IF(ISERROR(VLOOKUP(Tabulka4[[#This Row],[start. č.]],'3. REGISTRACE'!B:F,3,0)),"-",VLOOKUP(Tabulka4[[#This Row],[start. č.]],'3. REGISTRACE'!B:F,3,0)))</f>
        <v>-</v>
      </c>
      <c r="F239" s="43" t="str">
        <f>IF(ISBLANK(Tabulka4[[#This Row],[start. č.]]),"-",IF(Tabulka4[[#This Row],[příjmení a jméno]]="start. č. nebylo registrováno!","-",IF(VLOOKUP(Tabulka4[[#This Row],[start. č.]],'3. REGISTRACE'!B:F,4,0)=0,"-",VLOOKUP(Tabulka4[[#This Row],[start. č.]],'3. REGISTRACE'!B:F,4,0))))</f>
        <v>-</v>
      </c>
      <c r="G239" s="17" t="str">
        <f>IF(ISBLANK(Tabulka4[[#This Row],[start. č.]]),"-",IF(Tabulka4[[#This Row],[příjmení a jméno]]="start. č. nebylo registrováno!","-",IF(VLOOKUP(Tabulka4[[#This Row],[start. č.]],'3. REGISTRACE'!B:F,5,0)=0,"-",VLOOKUP(Tabulka4[[#This Row],[start. č.]],'3. REGISTRACE'!B:F,5,0))))</f>
        <v>-</v>
      </c>
      <c r="H239" s="49"/>
      <c r="I239" s="45"/>
      <c r="J239" s="50"/>
      <c r="K239" s="39">
        <f>TIME(Tabulka4[[#This Row],[hod]],Tabulka4[[#This Row],[min]],Tabulka4[[#This Row],[sek]])</f>
        <v>0</v>
      </c>
      <c r="L239" s="17" t="str">
        <f>IF(ISBLANK(Tabulka4[[#This Row],[start. č.]]),"-",IF(Tabulka4[[#This Row],[příjmení a jméno]]="start. č. nebylo registrováno!","-",IF(VLOOKUP(Tabulka4[[#This Row],[start. č.]],'3. REGISTRACE'!B:G,6,0)=0,"-",VLOOKUP(Tabulka4[[#This Row],[start. č.]],'3. REGISTRACE'!B:G,6,0))))</f>
        <v>-</v>
      </c>
      <c r="M239" s="41" t="str">
        <f>IF(Tabulka4[[#This Row],[kategorie]]="-","-",COUNTIFS(G$10:G239,Tabulka4[[#This Row],[m/ž]],L$10:L239,Tabulka4[[#This Row],[kategorie]]))</f>
        <v>-</v>
      </c>
      <c r="N239" s="54" t="str">
        <f>IF(AND(ISBLANK(H239),ISBLANK(I239),ISBLANK(J239)),"-",IF(K239&gt;=MAX(K$10:K239),"ok","chyba!!!"))</f>
        <v>-</v>
      </c>
    </row>
    <row r="240" spans="2:14" x14ac:dyDescent="0.2">
      <c r="B240" s="41">
        <v>231</v>
      </c>
      <c r="C240" s="42"/>
      <c r="D240" s="20" t="str">
        <f>IF(ISBLANK(Tabulka4[[#This Row],[start. č.]]),"-",IF(ISERROR(VLOOKUP(Tabulka4[[#This Row],[start. č.]],'3. REGISTRACE'!B:F,2,0)),"start. č. nebylo registrováno!",VLOOKUP(Tabulka4[[#This Row],[start. č.]],'3. REGISTRACE'!B:F,2,0)))</f>
        <v>-</v>
      </c>
      <c r="E240" s="17" t="str">
        <f>IF(ISBLANK(Tabulka4[[#This Row],[start. č.]]),"-",IF(ISERROR(VLOOKUP(Tabulka4[[#This Row],[start. č.]],'3. REGISTRACE'!B:F,3,0)),"-",VLOOKUP(Tabulka4[[#This Row],[start. č.]],'3. REGISTRACE'!B:F,3,0)))</f>
        <v>-</v>
      </c>
      <c r="F240" s="43" t="str">
        <f>IF(ISBLANK(Tabulka4[[#This Row],[start. č.]]),"-",IF(Tabulka4[[#This Row],[příjmení a jméno]]="start. č. nebylo registrováno!","-",IF(VLOOKUP(Tabulka4[[#This Row],[start. č.]],'3. REGISTRACE'!B:F,4,0)=0,"-",VLOOKUP(Tabulka4[[#This Row],[start. č.]],'3. REGISTRACE'!B:F,4,0))))</f>
        <v>-</v>
      </c>
      <c r="G240" s="17" t="str">
        <f>IF(ISBLANK(Tabulka4[[#This Row],[start. č.]]),"-",IF(Tabulka4[[#This Row],[příjmení a jméno]]="start. č. nebylo registrováno!","-",IF(VLOOKUP(Tabulka4[[#This Row],[start. č.]],'3. REGISTRACE'!B:F,5,0)=0,"-",VLOOKUP(Tabulka4[[#This Row],[start. č.]],'3. REGISTRACE'!B:F,5,0))))</f>
        <v>-</v>
      </c>
      <c r="H240" s="49"/>
      <c r="I240" s="45"/>
      <c r="J240" s="50"/>
      <c r="K240" s="39">
        <f>TIME(Tabulka4[[#This Row],[hod]],Tabulka4[[#This Row],[min]],Tabulka4[[#This Row],[sek]])</f>
        <v>0</v>
      </c>
      <c r="L240" s="17" t="str">
        <f>IF(ISBLANK(Tabulka4[[#This Row],[start. č.]]),"-",IF(Tabulka4[[#This Row],[příjmení a jméno]]="start. č. nebylo registrováno!","-",IF(VLOOKUP(Tabulka4[[#This Row],[start. č.]],'3. REGISTRACE'!B:G,6,0)=0,"-",VLOOKUP(Tabulka4[[#This Row],[start. č.]],'3. REGISTRACE'!B:G,6,0))))</f>
        <v>-</v>
      </c>
      <c r="M240" s="41" t="str">
        <f>IF(Tabulka4[[#This Row],[kategorie]]="-","-",COUNTIFS(G$10:G240,Tabulka4[[#This Row],[m/ž]],L$10:L240,Tabulka4[[#This Row],[kategorie]]))</f>
        <v>-</v>
      </c>
      <c r="N240" s="54" t="str">
        <f>IF(AND(ISBLANK(H240),ISBLANK(I240),ISBLANK(J240)),"-",IF(K240&gt;=MAX(K$10:K240),"ok","chyba!!!"))</f>
        <v>-</v>
      </c>
    </row>
    <row r="241" spans="2:14" x14ac:dyDescent="0.2">
      <c r="B241" s="41">
        <v>232</v>
      </c>
      <c r="C241" s="42"/>
      <c r="D241" s="20" t="str">
        <f>IF(ISBLANK(Tabulka4[[#This Row],[start. č.]]),"-",IF(ISERROR(VLOOKUP(Tabulka4[[#This Row],[start. č.]],'3. REGISTRACE'!B:F,2,0)),"start. č. nebylo registrováno!",VLOOKUP(Tabulka4[[#This Row],[start. č.]],'3. REGISTRACE'!B:F,2,0)))</f>
        <v>-</v>
      </c>
      <c r="E241" s="17" t="str">
        <f>IF(ISBLANK(Tabulka4[[#This Row],[start. č.]]),"-",IF(ISERROR(VLOOKUP(Tabulka4[[#This Row],[start. č.]],'3. REGISTRACE'!B:F,3,0)),"-",VLOOKUP(Tabulka4[[#This Row],[start. č.]],'3. REGISTRACE'!B:F,3,0)))</f>
        <v>-</v>
      </c>
      <c r="F241" s="43" t="str">
        <f>IF(ISBLANK(Tabulka4[[#This Row],[start. č.]]),"-",IF(Tabulka4[[#This Row],[příjmení a jméno]]="start. č. nebylo registrováno!","-",IF(VLOOKUP(Tabulka4[[#This Row],[start. č.]],'3. REGISTRACE'!B:F,4,0)=0,"-",VLOOKUP(Tabulka4[[#This Row],[start. č.]],'3. REGISTRACE'!B:F,4,0))))</f>
        <v>-</v>
      </c>
      <c r="G241" s="17" t="str">
        <f>IF(ISBLANK(Tabulka4[[#This Row],[start. č.]]),"-",IF(Tabulka4[[#This Row],[příjmení a jméno]]="start. č. nebylo registrováno!","-",IF(VLOOKUP(Tabulka4[[#This Row],[start. č.]],'3. REGISTRACE'!B:F,5,0)=0,"-",VLOOKUP(Tabulka4[[#This Row],[start. č.]],'3. REGISTRACE'!B:F,5,0))))</f>
        <v>-</v>
      </c>
      <c r="H241" s="49"/>
      <c r="I241" s="45"/>
      <c r="J241" s="50"/>
      <c r="K241" s="39">
        <f>TIME(Tabulka4[[#This Row],[hod]],Tabulka4[[#This Row],[min]],Tabulka4[[#This Row],[sek]])</f>
        <v>0</v>
      </c>
      <c r="L241" s="17" t="str">
        <f>IF(ISBLANK(Tabulka4[[#This Row],[start. č.]]),"-",IF(Tabulka4[[#This Row],[příjmení a jméno]]="start. č. nebylo registrováno!","-",IF(VLOOKUP(Tabulka4[[#This Row],[start. č.]],'3. REGISTRACE'!B:G,6,0)=0,"-",VLOOKUP(Tabulka4[[#This Row],[start. č.]],'3. REGISTRACE'!B:G,6,0))))</f>
        <v>-</v>
      </c>
      <c r="M241" s="41" t="str">
        <f>IF(Tabulka4[[#This Row],[kategorie]]="-","-",COUNTIFS(G$10:G241,Tabulka4[[#This Row],[m/ž]],L$10:L241,Tabulka4[[#This Row],[kategorie]]))</f>
        <v>-</v>
      </c>
      <c r="N241" s="54" t="str">
        <f>IF(AND(ISBLANK(H241),ISBLANK(I241),ISBLANK(J241)),"-",IF(K241&gt;=MAX(K$10:K241),"ok","chyba!!!"))</f>
        <v>-</v>
      </c>
    </row>
    <row r="242" spans="2:14" x14ac:dyDescent="0.2">
      <c r="B242" s="41">
        <v>233</v>
      </c>
      <c r="C242" s="42"/>
      <c r="D242" s="20" t="str">
        <f>IF(ISBLANK(Tabulka4[[#This Row],[start. č.]]),"-",IF(ISERROR(VLOOKUP(Tabulka4[[#This Row],[start. č.]],'3. REGISTRACE'!B:F,2,0)),"start. č. nebylo registrováno!",VLOOKUP(Tabulka4[[#This Row],[start. č.]],'3. REGISTRACE'!B:F,2,0)))</f>
        <v>-</v>
      </c>
      <c r="E242" s="17" t="str">
        <f>IF(ISBLANK(Tabulka4[[#This Row],[start. č.]]),"-",IF(ISERROR(VLOOKUP(Tabulka4[[#This Row],[start. č.]],'3. REGISTRACE'!B:F,3,0)),"-",VLOOKUP(Tabulka4[[#This Row],[start. č.]],'3. REGISTRACE'!B:F,3,0)))</f>
        <v>-</v>
      </c>
      <c r="F242" s="43" t="str">
        <f>IF(ISBLANK(Tabulka4[[#This Row],[start. č.]]),"-",IF(Tabulka4[[#This Row],[příjmení a jméno]]="start. č. nebylo registrováno!","-",IF(VLOOKUP(Tabulka4[[#This Row],[start. č.]],'3. REGISTRACE'!B:F,4,0)=0,"-",VLOOKUP(Tabulka4[[#This Row],[start. č.]],'3. REGISTRACE'!B:F,4,0))))</f>
        <v>-</v>
      </c>
      <c r="G242" s="17" t="str">
        <f>IF(ISBLANK(Tabulka4[[#This Row],[start. č.]]),"-",IF(Tabulka4[[#This Row],[příjmení a jméno]]="start. č. nebylo registrováno!","-",IF(VLOOKUP(Tabulka4[[#This Row],[start. č.]],'3. REGISTRACE'!B:F,5,0)=0,"-",VLOOKUP(Tabulka4[[#This Row],[start. č.]],'3. REGISTRACE'!B:F,5,0))))</f>
        <v>-</v>
      </c>
      <c r="H242" s="49"/>
      <c r="I242" s="45"/>
      <c r="J242" s="50"/>
      <c r="K242" s="39">
        <f>TIME(Tabulka4[[#This Row],[hod]],Tabulka4[[#This Row],[min]],Tabulka4[[#This Row],[sek]])</f>
        <v>0</v>
      </c>
      <c r="L242" s="17" t="str">
        <f>IF(ISBLANK(Tabulka4[[#This Row],[start. č.]]),"-",IF(Tabulka4[[#This Row],[příjmení a jméno]]="start. č. nebylo registrováno!","-",IF(VLOOKUP(Tabulka4[[#This Row],[start. č.]],'3. REGISTRACE'!B:G,6,0)=0,"-",VLOOKUP(Tabulka4[[#This Row],[start. č.]],'3. REGISTRACE'!B:G,6,0))))</f>
        <v>-</v>
      </c>
      <c r="M242" s="41" t="str">
        <f>IF(Tabulka4[[#This Row],[kategorie]]="-","-",COUNTIFS(G$10:G242,Tabulka4[[#This Row],[m/ž]],L$10:L242,Tabulka4[[#This Row],[kategorie]]))</f>
        <v>-</v>
      </c>
      <c r="N242" s="54" t="str">
        <f>IF(AND(ISBLANK(H242),ISBLANK(I242),ISBLANK(J242)),"-",IF(K242&gt;=MAX(K$10:K242),"ok","chyba!!!"))</f>
        <v>-</v>
      </c>
    </row>
    <row r="243" spans="2:14" x14ac:dyDescent="0.2">
      <c r="B243" s="41">
        <v>234</v>
      </c>
      <c r="C243" s="42"/>
      <c r="D243" s="20" t="str">
        <f>IF(ISBLANK(Tabulka4[[#This Row],[start. č.]]),"-",IF(ISERROR(VLOOKUP(Tabulka4[[#This Row],[start. č.]],'3. REGISTRACE'!B:F,2,0)),"start. č. nebylo registrováno!",VLOOKUP(Tabulka4[[#This Row],[start. č.]],'3. REGISTRACE'!B:F,2,0)))</f>
        <v>-</v>
      </c>
      <c r="E243" s="17" t="str">
        <f>IF(ISBLANK(Tabulka4[[#This Row],[start. č.]]),"-",IF(ISERROR(VLOOKUP(Tabulka4[[#This Row],[start. č.]],'3. REGISTRACE'!B:F,3,0)),"-",VLOOKUP(Tabulka4[[#This Row],[start. č.]],'3. REGISTRACE'!B:F,3,0)))</f>
        <v>-</v>
      </c>
      <c r="F243" s="43" t="str">
        <f>IF(ISBLANK(Tabulka4[[#This Row],[start. č.]]),"-",IF(Tabulka4[[#This Row],[příjmení a jméno]]="start. č. nebylo registrováno!","-",IF(VLOOKUP(Tabulka4[[#This Row],[start. č.]],'3. REGISTRACE'!B:F,4,0)=0,"-",VLOOKUP(Tabulka4[[#This Row],[start. č.]],'3. REGISTRACE'!B:F,4,0))))</f>
        <v>-</v>
      </c>
      <c r="G243" s="17" t="str">
        <f>IF(ISBLANK(Tabulka4[[#This Row],[start. č.]]),"-",IF(Tabulka4[[#This Row],[příjmení a jméno]]="start. č. nebylo registrováno!","-",IF(VLOOKUP(Tabulka4[[#This Row],[start. č.]],'3. REGISTRACE'!B:F,5,0)=0,"-",VLOOKUP(Tabulka4[[#This Row],[start. č.]],'3. REGISTRACE'!B:F,5,0))))</f>
        <v>-</v>
      </c>
      <c r="H243" s="49"/>
      <c r="I243" s="45"/>
      <c r="J243" s="50"/>
      <c r="K243" s="39">
        <f>TIME(Tabulka4[[#This Row],[hod]],Tabulka4[[#This Row],[min]],Tabulka4[[#This Row],[sek]])</f>
        <v>0</v>
      </c>
      <c r="L243" s="17" t="str">
        <f>IF(ISBLANK(Tabulka4[[#This Row],[start. č.]]),"-",IF(Tabulka4[[#This Row],[příjmení a jméno]]="start. č. nebylo registrováno!","-",IF(VLOOKUP(Tabulka4[[#This Row],[start. č.]],'3. REGISTRACE'!B:G,6,0)=0,"-",VLOOKUP(Tabulka4[[#This Row],[start. č.]],'3. REGISTRACE'!B:G,6,0))))</f>
        <v>-</v>
      </c>
      <c r="M243" s="41" t="str">
        <f>IF(Tabulka4[[#This Row],[kategorie]]="-","-",COUNTIFS(G$10:G243,Tabulka4[[#This Row],[m/ž]],L$10:L243,Tabulka4[[#This Row],[kategorie]]))</f>
        <v>-</v>
      </c>
      <c r="N243" s="54" t="str">
        <f>IF(AND(ISBLANK(H243),ISBLANK(I243),ISBLANK(J243)),"-",IF(K243&gt;=MAX(K$10:K243),"ok","chyba!!!"))</f>
        <v>-</v>
      </c>
    </row>
    <row r="244" spans="2:14" x14ac:dyDescent="0.2">
      <c r="B244" s="41">
        <v>235</v>
      </c>
      <c r="C244" s="42"/>
      <c r="D244" s="20" t="str">
        <f>IF(ISBLANK(Tabulka4[[#This Row],[start. č.]]),"-",IF(ISERROR(VLOOKUP(Tabulka4[[#This Row],[start. č.]],'3. REGISTRACE'!B:F,2,0)),"start. č. nebylo registrováno!",VLOOKUP(Tabulka4[[#This Row],[start. č.]],'3. REGISTRACE'!B:F,2,0)))</f>
        <v>-</v>
      </c>
      <c r="E244" s="17" t="str">
        <f>IF(ISBLANK(Tabulka4[[#This Row],[start. č.]]),"-",IF(ISERROR(VLOOKUP(Tabulka4[[#This Row],[start. č.]],'3. REGISTRACE'!B:F,3,0)),"-",VLOOKUP(Tabulka4[[#This Row],[start. č.]],'3. REGISTRACE'!B:F,3,0)))</f>
        <v>-</v>
      </c>
      <c r="F244" s="43" t="str">
        <f>IF(ISBLANK(Tabulka4[[#This Row],[start. č.]]),"-",IF(Tabulka4[[#This Row],[příjmení a jméno]]="start. č. nebylo registrováno!","-",IF(VLOOKUP(Tabulka4[[#This Row],[start. č.]],'3. REGISTRACE'!B:F,4,0)=0,"-",VLOOKUP(Tabulka4[[#This Row],[start. č.]],'3. REGISTRACE'!B:F,4,0))))</f>
        <v>-</v>
      </c>
      <c r="G244" s="17" t="str">
        <f>IF(ISBLANK(Tabulka4[[#This Row],[start. č.]]),"-",IF(Tabulka4[[#This Row],[příjmení a jméno]]="start. č. nebylo registrováno!","-",IF(VLOOKUP(Tabulka4[[#This Row],[start. č.]],'3. REGISTRACE'!B:F,5,0)=0,"-",VLOOKUP(Tabulka4[[#This Row],[start. č.]],'3. REGISTRACE'!B:F,5,0))))</f>
        <v>-</v>
      </c>
      <c r="H244" s="49"/>
      <c r="I244" s="45"/>
      <c r="J244" s="50"/>
      <c r="K244" s="39">
        <f>TIME(Tabulka4[[#This Row],[hod]],Tabulka4[[#This Row],[min]],Tabulka4[[#This Row],[sek]])</f>
        <v>0</v>
      </c>
      <c r="L244" s="17" t="str">
        <f>IF(ISBLANK(Tabulka4[[#This Row],[start. č.]]),"-",IF(Tabulka4[[#This Row],[příjmení a jméno]]="start. č. nebylo registrováno!","-",IF(VLOOKUP(Tabulka4[[#This Row],[start. č.]],'3. REGISTRACE'!B:G,6,0)=0,"-",VLOOKUP(Tabulka4[[#This Row],[start. č.]],'3. REGISTRACE'!B:G,6,0))))</f>
        <v>-</v>
      </c>
      <c r="M244" s="41" t="str">
        <f>IF(Tabulka4[[#This Row],[kategorie]]="-","-",COUNTIFS(G$10:G244,Tabulka4[[#This Row],[m/ž]],L$10:L244,Tabulka4[[#This Row],[kategorie]]))</f>
        <v>-</v>
      </c>
      <c r="N244" s="54" t="str">
        <f>IF(AND(ISBLANK(H244),ISBLANK(I244),ISBLANK(J244)),"-",IF(K244&gt;=MAX(K$10:K244),"ok","chyba!!!"))</f>
        <v>-</v>
      </c>
    </row>
    <row r="245" spans="2:14" x14ac:dyDescent="0.2">
      <c r="B245" s="41">
        <v>236</v>
      </c>
      <c r="C245" s="42"/>
      <c r="D245" s="20" t="str">
        <f>IF(ISBLANK(Tabulka4[[#This Row],[start. č.]]),"-",IF(ISERROR(VLOOKUP(Tabulka4[[#This Row],[start. č.]],'3. REGISTRACE'!B:F,2,0)),"start. č. nebylo registrováno!",VLOOKUP(Tabulka4[[#This Row],[start. č.]],'3. REGISTRACE'!B:F,2,0)))</f>
        <v>-</v>
      </c>
      <c r="E245" s="17" t="str">
        <f>IF(ISBLANK(Tabulka4[[#This Row],[start. č.]]),"-",IF(ISERROR(VLOOKUP(Tabulka4[[#This Row],[start. č.]],'3. REGISTRACE'!B:F,3,0)),"-",VLOOKUP(Tabulka4[[#This Row],[start. č.]],'3. REGISTRACE'!B:F,3,0)))</f>
        <v>-</v>
      </c>
      <c r="F245" s="43" t="str">
        <f>IF(ISBLANK(Tabulka4[[#This Row],[start. č.]]),"-",IF(Tabulka4[[#This Row],[příjmení a jméno]]="start. č. nebylo registrováno!","-",IF(VLOOKUP(Tabulka4[[#This Row],[start. č.]],'3. REGISTRACE'!B:F,4,0)=0,"-",VLOOKUP(Tabulka4[[#This Row],[start. č.]],'3. REGISTRACE'!B:F,4,0))))</f>
        <v>-</v>
      </c>
      <c r="G245" s="17" t="str">
        <f>IF(ISBLANK(Tabulka4[[#This Row],[start. č.]]),"-",IF(Tabulka4[[#This Row],[příjmení a jméno]]="start. č. nebylo registrováno!","-",IF(VLOOKUP(Tabulka4[[#This Row],[start. č.]],'3. REGISTRACE'!B:F,5,0)=0,"-",VLOOKUP(Tabulka4[[#This Row],[start. č.]],'3. REGISTRACE'!B:F,5,0))))</f>
        <v>-</v>
      </c>
      <c r="H245" s="49"/>
      <c r="I245" s="45"/>
      <c r="J245" s="50"/>
      <c r="K245" s="39">
        <f>TIME(Tabulka4[[#This Row],[hod]],Tabulka4[[#This Row],[min]],Tabulka4[[#This Row],[sek]])</f>
        <v>0</v>
      </c>
      <c r="L245" s="17" t="str">
        <f>IF(ISBLANK(Tabulka4[[#This Row],[start. č.]]),"-",IF(Tabulka4[[#This Row],[příjmení a jméno]]="start. č. nebylo registrováno!","-",IF(VLOOKUP(Tabulka4[[#This Row],[start. č.]],'3. REGISTRACE'!B:G,6,0)=0,"-",VLOOKUP(Tabulka4[[#This Row],[start. č.]],'3. REGISTRACE'!B:G,6,0))))</f>
        <v>-</v>
      </c>
      <c r="M245" s="41" t="str">
        <f>IF(Tabulka4[[#This Row],[kategorie]]="-","-",COUNTIFS(G$10:G245,Tabulka4[[#This Row],[m/ž]],L$10:L245,Tabulka4[[#This Row],[kategorie]]))</f>
        <v>-</v>
      </c>
      <c r="N245" s="54" t="str">
        <f>IF(AND(ISBLANK(H245),ISBLANK(I245),ISBLANK(J245)),"-",IF(K245&gt;=MAX(K$10:K245),"ok","chyba!!!"))</f>
        <v>-</v>
      </c>
    </row>
    <row r="246" spans="2:14" x14ac:dyDescent="0.2">
      <c r="B246" s="41">
        <v>237</v>
      </c>
      <c r="C246" s="42"/>
      <c r="D246" s="20" t="str">
        <f>IF(ISBLANK(Tabulka4[[#This Row],[start. č.]]),"-",IF(ISERROR(VLOOKUP(Tabulka4[[#This Row],[start. č.]],'3. REGISTRACE'!B:F,2,0)),"start. č. nebylo registrováno!",VLOOKUP(Tabulka4[[#This Row],[start. č.]],'3. REGISTRACE'!B:F,2,0)))</f>
        <v>-</v>
      </c>
      <c r="E246" s="17" t="str">
        <f>IF(ISBLANK(Tabulka4[[#This Row],[start. č.]]),"-",IF(ISERROR(VLOOKUP(Tabulka4[[#This Row],[start. č.]],'3. REGISTRACE'!B:F,3,0)),"-",VLOOKUP(Tabulka4[[#This Row],[start. č.]],'3. REGISTRACE'!B:F,3,0)))</f>
        <v>-</v>
      </c>
      <c r="F246" s="43" t="str">
        <f>IF(ISBLANK(Tabulka4[[#This Row],[start. č.]]),"-",IF(Tabulka4[[#This Row],[příjmení a jméno]]="start. č. nebylo registrováno!","-",IF(VLOOKUP(Tabulka4[[#This Row],[start. č.]],'3. REGISTRACE'!B:F,4,0)=0,"-",VLOOKUP(Tabulka4[[#This Row],[start. č.]],'3. REGISTRACE'!B:F,4,0))))</f>
        <v>-</v>
      </c>
      <c r="G246" s="17" t="str">
        <f>IF(ISBLANK(Tabulka4[[#This Row],[start. č.]]),"-",IF(Tabulka4[[#This Row],[příjmení a jméno]]="start. č. nebylo registrováno!","-",IF(VLOOKUP(Tabulka4[[#This Row],[start. č.]],'3. REGISTRACE'!B:F,5,0)=0,"-",VLOOKUP(Tabulka4[[#This Row],[start. č.]],'3. REGISTRACE'!B:F,5,0))))</f>
        <v>-</v>
      </c>
      <c r="H246" s="49"/>
      <c r="I246" s="45"/>
      <c r="J246" s="50"/>
      <c r="K246" s="39">
        <f>TIME(Tabulka4[[#This Row],[hod]],Tabulka4[[#This Row],[min]],Tabulka4[[#This Row],[sek]])</f>
        <v>0</v>
      </c>
      <c r="L246" s="17" t="str">
        <f>IF(ISBLANK(Tabulka4[[#This Row],[start. č.]]),"-",IF(Tabulka4[[#This Row],[příjmení a jméno]]="start. č. nebylo registrováno!","-",IF(VLOOKUP(Tabulka4[[#This Row],[start. č.]],'3. REGISTRACE'!B:G,6,0)=0,"-",VLOOKUP(Tabulka4[[#This Row],[start. č.]],'3. REGISTRACE'!B:G,6,0))))</f>
        <v>-</v>
      </c>
      <c r="M246" s="41" t="str">
        <f>IF(Tabulka4[[#This Row],[kategorie]]="-","-",COUNTIFS(G$10:G246,Tabulka4[[#This Row],[m/ž]],L$10:L246,Tabulka4[[#This Row],[kategorie]]))</f>
        <v>-</v>
      </c>
      <c r="N246" s="54" t="str">
        <f>IF(AND(ISBLANK(H246),ISBLANK(I246),ISBLANK(J246)),"-",IF(K246&gt;=MAX(K$10:K246),"ok","chyba!!!"))</f>
        <v>-</v>
      </c>
    </row>
    <row r="247" spans="2:14" x14ac:dyDescent="0.2">
      <c r="B247" s="41">
        <v>238</v>
      </c>
      <c r="C247" s="42"/>
      <c r="D247" s="20" t="str">
        <f>IF(ISBLANK(Tabulka4[[#This Row],[start. č.]]),"-",IF(ISERROR(VLOOKUP(Tabulka4[[#This Row],[start. č.]],'3. REGISTRACE'!B:F,2,0)),"start. č. nebylo registrováno!",VLOOKUP(Tabulka4[[#This Row],[start. č.]],'3. REGISTRACE'!B:F,2,0)))</f>
        <v>-</v>
      </c>
      <c r="E247" s="17" t="str">
        <f>IF(ISBLANK(Tabulka4[[#This Row],[start. č.]]),"-",IF(ISERROR(VLOOKUP(Tabulka4[[#This Row],[start. č.]],'3. REGISTRACE'!B:F,3,0)),"-",VLOOKUP(Tabulka4[[#This Row],[start. č.]],'3. REGISTRACE'!B:F,3,0)))</f>
        <v>-</v>
      </c>
      <c r="F247" s="43" t="str">
        <f>IF(ISBLANK(Tabulka4[[#This Row],[start. č.]]),"-",IF(Tabulka4[[#This Row],[příjmení a jméno]]="start. č. nebylo registrováno!","-",IF(VLOOKUP(Tabulka4[[#This Row],[start. č.]],'3. REGISTRACE'!B:F,4,0)=0,"-",VLOOKUP(Tabulka4[[#This Row],[start. č.]],'3. REGISTRACE'!B:F,4,0))))</f>
        <v>-</v>
      </c>
      <c r="G247" s="17" t="str">
        <f>IF(ISBLANK(Tabulka4[[#This Row],[start. č.]]),"-",IF(Tabulka4[[#This Row],[příjmení a jméno]]="start. č. nebylo registrováno!","-",IF(VLOOKUP(Tabulka4[[#This Row],[start. č.]],'3. REGISTRACE'!B:F,5,0)=0,"-",VLOOKUP(Tabulka4[[#This Row],[start. č.]],'3. REGISTRACE'!B:F,5,0))))</f>
        <v>-</v>
      </c>
      <c r="H247" s="49"/>
      <c r="I247" s="45"/>
      <c r="J247" s="50"/>
      <c r="K247" s="39">
        <f>TIME(Tabulka4[[#This Row],[hod]],Tabulka4[[#This Row],[min]],Tabulka4[[#This Row],[sek]])</f>
        <v>0</v>
      </c>
      <c r="L247" s="17" t="str">
        <f>IF(ISBLANK(Tabulka4[[#This Row],[start. č.]]),"-",IF(Tabulka4[[#This Row],[příjmení a jméno]]="start. č. nebylo registrováno!","-",IF(VLOOKUP(Tabulka4[[#This Row],[start. č.]],'3. REGISTRACE'!B:G,6,0)=0,"-",VLOOKUP(Tabulka4[[#This Row],[start. č.]],'3. REGISTRACE'!B:G,6,0))))</f>
        <v>-</v>
      </c>
      <c r="M247" s="41" t="str">
        <f>IF(Tabulka4[[#This Row],[kategorie]]="-","-",COUNTIFS(G$10:G247,Tabulka4[[#This Row],[m/ž]],L$10:L247,Tabulka4[[#This Row],[kategorie]]))</f>
        <v>-</v>
      </c>
      <c r="N247" s="54" t="str">
        <f>IF(AND(ISBLANK(H247),ISBLANK(I247),ISBLANK(J247)),"-",IF(K247&gt;=MAX(K$10:K247),"ok","chyba!!!"))</f>
        <v>-</v>
      </c>
    </row>
    <row r="248" spans="2:14" x14ac:dyDescent="0.2">
      <c r="B248" s="41">
        <v>239</v>
      </c>
      <c r="C248" s="42"/>
      <c r="D248" s="20" t="str">
        <f>IF(ISBLANK(Tabulka4[[#This Row],[start. č.]]),"-",IF(ISERROR(VLOOKUP(Tabulka4[[#This Row],[start. č.]],'3. REGISTRACE'!B:F,2,0)),"start. č. nebylo registrováno!",VLOOKUP(Tabulka4[[#This Row],[start. č.]],'3. REGISTRACE'!B:F,2,0)))</f>
        <v>-</v>
      </c>
      <c r="E248" s="17" t="str">
        <f>IF(ISBLANK(Tabulka4[[#This Row],[start. č.]]),"-",IF(ISERROR(VLOOKUP(Tabulka4[[#This Row],[start. č.]],'3. REGISTRACE'!B:F,3,0)),"-",VLOOKUP(Tabulka4[[#This Row],[start. č.]],'3. REGISTRACE'!B:F,3,0)))</f>
        <v>-</v>
      </c>
      <c r="F248" s="43" t="str">
        <f>IF(ISBLANK(Tabulka4[[#This Row],[start. č.]]),"-",IF(Tabulka4[[#This Row],[příjmení a jméno]]="start. č. nebylo registrováno!","-",IF(VLOOKUP(Tabulka4[[#This Row],[start. č.]],'3. REGISTRACE'!B:F,4,0)=0,"-",VLOOKUP(Tabulka4[[#This Row],[start. č.]],'3. REGISTRACE'!B:F,4,0))))</f>
        <v>-</v>
      </c>
      <c r="G248" s="17" t="str">
        <f>IF(ISBLANK(Tabulka4[[#This Row],[start. č.]]),"-",IF(Tabulka4[[#This Row],[příjmení a jméno]]="start. č. nebylo registrováno!","-",IF(VLOOKUP(Tabulka4[[#This Row],[start. č.]],'3. REGISTRACE'!B:F,5,0)=0,"-",VLOOKUP(Tabulka4[[#This Row],[start. č.]],'3. REGISTRACE'!B:F,5,0))))</f>
        <v>-</v>
      </c>
      <c r="H248" s="49"/>
      <c r="I248" s="45"/>
      <c r="J248" s="50"/>
      <c r="K248" s="39">
        <f>TIME(Tabulka4[[#This Row],[hod]],Tabulka4[[#This Row],[min]],Tabulka4[[#This Row],[sek]])</f>
        <v>0</v>
      </c>
      <c r="L248" s="17" t="str">
        <f>IF(ISBLANK(Tabulka4[[#This Row],[start. č.]]),"-",IF(Tabulka4[[#This Row],[příjmení a jméno]]="start. č. nebylo registrováno!","-",IF(VLOOKUP(Tabulka4[[#This Row],[start. č.]],'3. REGISTRACE'!B:G,6,0)=0,"-",VLOOKUP(Tabulka4[[#This Row],[start. č.]],'3. REGISTRACE'!B:G,6,0))))</f>
        <v>-</v>
      </c>
      <c r="M248" s="41" t="str">
        <f>IF(Tabulka4[[#This Row],[kategorie]]="-","-",COUNTIFS(G$10:G248,Tabulka4[[#This Row],[m/ž]],L$10:L248,Tabulka4[[#This Row],[kategorie]]))</f>
        <v>-</v>
      </c>
      <c r="N248" s="54" t="str">
        <f>IF(AND(ISBLANK(H248),ISBLANK(I248),ISBLANK(J248)),"-",IF(K248&gt;=MAX(K$10:K248),"ok","chyba!!!"))</f>
        <v>-</v>
      </c>
    </row>
    <row r="249" spans="2:14" x14ac:dyDescent="0.2">
      <c r="B249" s="41">
        <v>240</v>
      </c>
      <c r="C249" s="42"/>
      <c r="D249" s="20" t="str">
        <f>IF(ISBLANK(Tabulka4[[#This Row],[start. č.]]),"-",IF(ISERROR(VLOOKUP(Tabulka4[[#This Row],[start. č.]],'3. REGISTRACE'!B:F,2,0)),"start. č. nebylo registrováno!",VLOOKUP(Tabulka4[[#This Row],[start. č.]],'3. REGISTRACE'!B:F,2,0)))</f>
        <v>-</v>
      </c>
      <c r="E249" s="17" t="str">
        <f>IF(ISBLANK(Tabulka4[[#This Row],[start. č.]]),"-",IF(ISERROR(VLOOKUP(Tabulka4[[#This Row],[start. č.]],'3. REGISTRACE'!B:F,3,0)),"-",VLOOKUP(Tabulka4[[#This Row],[start. č.]],'3. REGISTRACE'!B:F,3,0)))</f>
        <v>-</v>
      </c>
      <c r="F249" s="43" t="str">
        <f>IF(ISBLANK(Tabulka4[[#This Row],[start. č.]]),"-",IF(Tabulka4[[#This Row],[příjmení a jméno]]="start. č. nebylo registrováno!","-",IF(VLOOKUP(Tabulka4[[#This Row],[start. č.]],'3. REGISTRACE'!B:F,4,0)=0,"-",VLOOKUP(Tabulka4[[#This Row],[start. č.]],'3. REGISTRACE'!B:F,4,0))))</f>
        <v>-</v>
      </c>
      <c r="G249" s="17" t="str">
        <f>IF(ISBLANK(Tabulka4[[#This Row],[start. č.]]),"-",IF(Tabulka4[[#This Row],[příjmení a jméno]]="start. č. nebylo registrováno!","-",IF(VLOOKUP(Tabulka4[[#This Row],[start. č.]],'3. REGISTRACE'!B:F,5,0)=0,"-",VLOOKUP(Tabulka4[[#This Row],[start. č.]],'3. REGISTRACE'!B:F,5,0))))</f>
        <v>-</v>
      </c>
      <c r="H249" s="49"/>
      <c r="I249" s="45"/>
      <c r="J249" s="50"/>
      <c r="K249" s="39">
        <f>TIME(Tabulka4[[#This Row],[hod]],Tabulka4[[#This Row],[min]],Tabulka4[[#This Row],[sek]])</f>
        <v>0</v>
      </c>
      <c r="L249" s="17" t="str">
        <f>IF(ISBLANK(Tabulka4[[#This Row],[start. č.]]),"-",IF(Tabulka4[[#This Row],[příjmení a jméno]]="start. č. nebylo registrováno!","-",IF(VLOOKUP(Tabulka4[[#This Row],[start. č.]],'3. REGISTRACE'!B:G,6,0)=0,"-",VLOOKUP(Tabulka4[[#This Row],[start. č.]],'3. REGISTRACE'!B:G,6,0))))</f>
        <v>-</v>
      </c>
      <c r="M249" s="41" t="str">
        <f>IF(Tabulka4[[#This Row],[kategorie]]="-","-",COUNTIFS(G$10:G249,Tabulka4[[#This Row],[m/ž]],L$10:L249,Tabulka4[[#This Row],[kategorie]]))</f>
        <v>-</v>
      </c>
      <c r="N249" s="54" t="str">
        <f>IF(AND(ISBLANK(H249),ISBLANK(I249),ISBLANK(J249)),"-",IF(K249&gt;=MAX(K$10:K249),"ok","chyba!!!"))</f>
        <v>-</v>
      </c>
    </row>
    <row r="250" spans="2:14" x14ac:dyDescent="0.2">
      <c r="B250" s="41">
        <v>241</v>
      </c>
      <c r="C250" s="42"/>
      <c r="D250" s="20" t="str">
        <f>IF(ISBLANK(Tabulka4[[#This Row],[start. č.]]),"-",IF(ISERROR(VLOOKUP(Tabulka4[[#This Row],[start. č.]],'3. REGISTRACE'!B:F,2,0)),"start. č. nebylo registrováno!",VLOOKUP(Tabulka4[[#This Row],[start. č.]],'3. REGISTRACE'!B:F,2,0)))</f>
        <v>-</v>
      </c>
      <c r="E250" s="17" t="str">
        <f>IF(ISBLANK(Tabulka4[[#This Row],[start. č.]]),"-",IF(ISERROR(VLOOKUP(Tabulka4[[#This Row],[start. č.]],'3. REGISTRACE'!B:F,3,0)),"-",VLOOKUP(Tabulka4[[#This Row],[start. č.]],'3. REGISTRACE'!B:F,3,0)))</f>
        <v>-</v>
      </c>
      <c r="F250" s="43" t="str">
        <f>IF(ISBLANK(Tabulka4[[#This Row],[start. č.]]),"-",IF(Tabulka4[[#This Row],[příjmení a jméno]]="start. č. nebylo registrováno!","-",IF(VLOOKUP(Tabulka4[[#This Row],[start. č.]],'3. REGISTRACE'!B:F,4,0)=0,"-",VLOOKUP(Tabulka4[[#This Row],[start. č.]],'3. REGISTRACE'!B:F,4,0))))</f>
        <v>-</v>
      </c>
      <c r="G250" s="17" t="str">
        <f>IF(ISBLANK(Tabulka4[[#This Row],[start. č.]]),"-",IF(Tabulka4[[#This Row],[příjmení a jméno]]="start. č. nebylo registrováno!","-",IF(VLOOKUP(Tabulka4[[#This Row],[start. č.]],'3. REGISTRACE'!B:F,5,0)=0,"-",VLOOKUP(Tabulka4[[#This Row],[start. č.]],'3. REGISTRACE'!B:F,5,0))))</f>
        <v>-</v>
      </c>
      <c r="H250" s="49"/>
      <c r="I250" s="45"/>
      <c r="J250" s="50"/>
      <c r="K250" s="39">
        <f>TIME(Tabulka4[[#This Row],[hod]],Tabulka4[[#This Row],[min]],Tabulka4[[#This Row],[sek]])</f>
        <v>0</v>
      </c>
      <c r="L250" s="17" t="str">
        <f>IF(ISBLANK(Tabulka4[[#This Row],[start. č.]]),"-",IF(Tabulka4[[#This Row],[příjmení a jméno]]="start. č. nebylo registrováno!","-",IF(VLOOKUP(Tabulka4[[#This Row],[start. č.]],'3. REGISTRACE'!B:G,6,0)=0,"-",VLOOKUP(Tabulka4[[#This Row],[start. č.]],'3. REGISTRACE'!B:G,6,0))))</f>
        <v>-</v>
      </c>
      <c r="M250" s="41" t="str">
        <f>IF(Tabulka4[[#This Row],[kategorie]]="-","-",COUNTIFS(G$10:G250,Tabulka4[[#This Row],[m/ž]],L$10:L250,Tabulka4[[#This Row],[kategorie]]))</f>
        <v>-</v>
      </c>
      <c r="N250" s="54" t="str">
        <f>IF(AND(ISBLANK(H250),ISBLANK(I250),ISBLANK(J250)),"-",IF(K250&gt;=MAX(K$10:K250),"ok","chyba!!!"))</f>
        <v>-</v>
      </c>
    </row>
    <row r="251" spans="2:14" x14ac:dyDescent="0.2">
      <c r="B251" s="41">
        <v>242</v>
      </c>
      <c r="C251" s="42"/>
      <c r="D251" s="20" t="str">
        <f>IF(ISBLANK(Tabulka4[[#This Row],[start. č.]]),"-",IF(ISERROR(VLOOKUP(Tabulka4[[#This Row],[start. č.]],'3. REGISTRACE'!B:F,2,0)),"start. č. nebylo registrováno!",VLOOKUP(Tabulka4[[#This Row],[start. č.]],'3. REGISTRACE'!B:F,2,0)))</f>
        <v>-</v>
      </c>
      <c r="E251" s="17" t="str">
        <f>IF(ISBLANK(Tabulka4[[#This Row],[start. č.]]),"-",IF(ISERROR(VLOOKUP(Tabulka4[[#This Row],[start. č.]],'3. REGISTRACE'!B:F,3,0)),"-",VLOOKUP(Tabulka4[[#This Row],[start. č.]],'3. REGISTRACE'!B:F,3,0)))</f>
        <v>-</v>
      </c>
      <c r="F251" s="43" t="str">
        <f>IF(ISBLANK(Tabulka4[[#This Row],[start. č.]]),"-",IF(Tabulka4[[#This Row],[příjmení a jméno]]="start. č. nebylo registrováno!","-",IF(VLOOKUP(Tabulka4[[#This Row],[start. č.]],'3. REGISTRACE'!B:F,4,0)=0,"-",VLOOKUP(Tabulka4[[#This Row],[start. č.]],'3. REGISTRACE'!B:F,4,0))))</f>
        <v>-</v>
      </c>
      <c r="G251" s="17" t="str">
        <f>IF(ISBLANK(Tabulka4[[#This Row],[start. č.]]),"-",IF(Tabulka4[[#This Row],[příjmení a jméno]]="start. č. nebylo registrováno!","-",IF(VLOOKUP(Tabulka4[[#This Row],[start. č.]],'3. REGISTRACE'!B:F,5,0)=0,"-",VLOOKUP(Tabulka4[[#This Row],[start. č.]],'3. REGISTRACE'!B:F,5,0))))</f>
        <v>-</v>
      </c>
      <c r="H251" s="49"/>
      <c r="I251" s="45"/>
      <c r="J251" s="50"/>
      <c r="K251" s="39">
        <f>TIME(Tabulka4[[#This Row],[hod]],Tabulka4[[#This Row],[min]],Tabulka4[[#This Row],[sek]])</f>
        <v>0</v>
      </c>
      <c r="L251" s="17" t="str">
        <f>IF(ISBLANK(Tabulka4[[#This Row],[start. č.]]),"-",IF(Tabulka4[[#This Row],[příjmení a jméno]]="start. č. nebylo registrováno!","-",IF(VLOOKUP(Tabulka4[[#This Row],[start. č.]],'3. REGISTRACE'!B:G,6,0)=0,"-",VLOOKUP(Tabulka4[[#This Row],[start. č.]],'3. REGISTRACE'!B:G,6,0))))</f>
        <v>-</v>
      </c>
      <c r="M251" s="41" t="str">
        <f>IF(Tabulka4[[#This Row],[kategorie]]="-","-",COUNTIFS(G$10:G251,Tabulka4[[#This Row],[m/ž]],L$10:L251,Tabulka4[[#This Row],[kategorie]]))</f>
        <v>-</v>
      </c>
      <c r="N251" s="54" t="str">
        <f>IF(AND(ISBLANK(H251),ISBLANK(I251),ISBLANK(J251)),"-",IF(K251&gt;=MAX(K$10:K251),"ok","chyba!!!"))</f>
        <v>-</v>
      </c>
    </row>
    <row r="252" spans="2:14" x14ac:dyDescent="0.2">
      <c r="B252" s="41">
        <v>243</v>
      </c>
      <c r="C252" s="42"/>
      <c r="D252" s="20" t="str">
        <f>IF(ISBLANK(Tabulka4[[#This Row],[start. č.]]),"-",IF(ISERROR(VLOOKUP(Tabulka4[[#This Row],[start. č.]],'3. REGISTRACE'!B:F,2,0)),"start. č. nebylo registrováno!",VLOOKUP(Tabulka4[[#This Row],[start. č.]],'3. REGISTRACE'!B:F,2,0)))</f>
        <v>-</v>
      </c>
      <c r="E252" s="17" t="str">
        <f>IF(ISBLANK(Tabulka4[[#This Row],[start. č.]]),"-",IF(ISERROR(VLOOKUP(Tabulka4[[#This Row],[start. č.]],'3. REGISTRACE'!B:F,3,0)),"-",VLOOKUP(Tabulka4[[#This Row],[start. č.]],'3. REGISTRACE'!B:F,3,0)))</f>
        <v>-</v>
      </c>
      <c r="F252" s="43" t="str">
        <f>IF(ISBLANK(Tabulka4[[#This Row],[start. č.]]),"-",IF(Tabulka4[[#This Row],[příjmení a jméno]]="start. č. nebylo registrováno!","-",IF(VLOOKUP(Tabulka4[[#This Row],[start. č.]],'3. REGISTRACE'!B:F,4,0)=0,"-",VLOOKUP(Tabulka4[[#This Row],[start. č.]],'3. REGISTRACE'!B:F,4,0))))</f>
        <v>-</v>
      </c>
      <c r="G252" s="17" t="str">
        <f>IF(ISBLANK(Tabulka4[[#This Row],[start. č.]]),"-",IF(Tabulka4[[#This Row],[příjmení a jméno]]="start. č. nebylo registrováno!","-",IF(VLOOKUP(Tabulka4[[#This Row],[start. č.]],'3. REGISTRACE'!B:F,5,0)=0,"-",VLOOKUP(Tabulka4[[#This Row],[start. č.]],'3. REGISTRACE'!B:F,5,0))))</f>
        <v>-</v>
      </c>
      <c r="H252" s="49"/>
      <c r="I252" s="45"/>
      <c r="J252" s="50"/>
      <c r="K252" s="39">
        <f>TIME(Tabulka4[[#This Row],[hod]],Tabulka4[[#This Row],[min]],Tabulka4[[#This Row],[sek]])</f>
        <v>0</v>
      </c>
      <c r="L252" s="17" t="str">
        <f>IF(ISBLANK(Tabulka4[[#This Row],[start. č.]]),"-",IF(Tabulka4[[#This Row],[příjmení a jméno]]="start. č. nebylo registrováno!","-",IF(VLOOKUP(Tabulka4[[#This Row],[start. č.]],'3. REGISTRACE'!B:G,6,0)=0,"-",VLOOKUP(Tabulka4[[#This Row],[start. č.]],'3. REGISTRACE'!B:G,6,0))))</f>
        <v>-</v>
      </c>
      <c r="M252" s="41" t="str">
        <f>IF(Tabulka4[[#This Row],[kategorie]]="-","-",COUNTIFS(G$10:G252,Tabulka4[[#This Row],[m/ž]],L$10:L252,Tabulka4[[#This Row],[kategorie]]))</f>
        <v>-</v>
      </c>
      <c r="N252" s="54" t="str">
        <f>IF(AND(ISBLANK(H252),ISBLANK(I252),ISBLANK(J252)),"-",IF(K252&gt;=MAX(K$10:K252),"ok","chyba!!!"))</f>
        <v>-</v>
      </c>
    </row>
    <row r="253" spans="2:14" x14ac:dyDescent="0.2">
      <c r="B253" s="41">
        <v>244</v>
      </c>
      <c r="C253" s="42"/>
      <c r="D253" s="20" t="str">
        <f>IF(ISBLANK(Tabulka4[[#This Row],[start. č.]]),"-",IF(ISERROR(VLOOKUP(Tabulka4[[#This Row],[start. č.]],'3. REGISTRACE'!B:F,2,0)),"start. č. nebylo registrováno!",VLOOKUP(Tabulka4[[#This Row],[start. č.]],'3. REGISTRACE'!B:F,2,0)))</f>
        <v>-</v>
      </c>
      <c r="E253" s="17" t="str">
        <f>IF(ISBLANK(Tabulka4[[#This Row],[start. č.]]),"-",IF(ISERROR(VLOOKUP(Tabulka4[[#This Row],[start. č.]],'3. REGISTRACE'!B:F,3,0)),"-",VLOOKUP(Tabulka4[[#This Row],[start. č.]],'3. REGISTRACE'!B:F,3,0)))</f>
        <v>-</v>
      </c>
      <c r="F253" s="43" t="str">
        <f>IF(ISBLANK(Tabulka4[[#This Row],[start. č.]]),"-",IF(Tabulka4[[#This Row],[příjmení a jméno]]="start. č. nebylo registrováno!","-",IF(VLOOKUP(Tabulka4[[#This Row],[start. č.]],'3. REGISTRACE'!B:F,4,0)=0,"-",VLOOKUP(Tabulka4[[#This Row],[start. č.]],'3. REGISTRACE'!B:F,4,0))))</f>
        <v>-</v>
      </c>
      <c r="G253" s="17" t="str">
        <f>IF(ISBLANK(Tabulka4[[#This Row],[start. č.]]),"-",IF(Tabulka4[[#This Row],[příjmení a jméno]]="start. č. nebylo registrováno!","-",IF(VLOOKUP(Tabulka4[[#This Row],[start. č.]],'3. REGISTRACE'!B:F,5,0)=0,"-",VLOOKUP(Tabulka4[[#This Row],[start. č.]],'3. REGISTRACE'!B:F,5,0))))</f>
        <v>-</v>
      </c>
      <c r="H253" s="49"/>
      <c r="I253" s="45"/>
      <c r="J253" s="50"/>
      <c r="K253" s="39">
        <f>TIME(Tabulka4[[#This Row],[hod]],Tabulka4[[#This Row],[min]],Tabulka4[[#This Row],[sek]])</f>
        <v>0</v>
      </c>
      <c r="L253" s="17" t="str">
        <f>IF(ISBLANK(Tabulka4[[#This Row],[start. č.]]),"-",IF(Tabulka4[[#This Row],[příjmení a jméno]]="start. č. nebylo registrováno!","-",IF(VLOOKUP(Tabulka4[[#This Row],[start. č.]],'3. REGISTRACE'!B:G,6,0)=0,"-",VLOOKUP(Tabulka4[[#This Row],[start. č.]],'3. REGISTRACE'!B:G,6,0))))</f>
        <v>-</v>
      </c>
      <c r="M253" s="41" t="str">
        <f>IF(Tabulka4[[#This Row],[kategorie]]="-","-",COUNTIFS(G$10:G253,Tabulka4[[#This Row],[m/ž]],L$10:L253,Tabulka4[[#This Row],[kategorie]]))</f>
        <v>-</v>
      </c>
      <c r="N253" s="54" t="str">
        <f>IF(AND(ISBLANK(H253),ISBLANK(I253),ISBLANK(J253)),"-",IF(K253&gt;=MAX(K$10:K253),"ok","chyba!!!"))</f>
        <v>-</v>
      </c>
    </row>
    <row r="254" spans="2:14" x14ac:dyDescent="0.2">
      <c r="B254" s="41">
        <v>245</v>
      </c>
      <c r="C254" s="42"/>
      <c r="D254" s="20" t="str">
        <f>IF(ISBLANK(Tabulka4[[#This Row],[start. č.]]),"-",IF(ISERROR(VLOOKUP(Tabulka4[[#This Row],[start. č.]],'3. REGISTRACE'!B:F,2,0)),"start. č. nebylo registrováno!",VLOOKUP(Tabulka4[[#This Row],[start. č.]],'3. REGISTRACE'!B:F,2,0)))</f>
        <v>-</v>
      </c>
      <c r="E254" s="17" t="str">
        <f>IF(ISBLANK(Tabulka4[[#This Row],[start. č.]]),"-",IF(ISERROR(VLOOKUP(Tabulka4[[#This Row],[start. č.]],'3. REGISTRACE'!B:F,3,0)),"-",VLOOKUP(Tabulka4[[#This Row],[start. č.]],'3. REGISTRACE'!B:F,3,0)))</f>
        <v>-</v>
      </c>
      <c r="F254" s="43" t="str">
        <f>IF(ISBLANK(Tabulka4[[#This Row],[start. č.]]),"-",IF(Tabulka4[[#This Row],[příjmení a jméno]]="start. č. nebylo registrováno!","-",IF(VLOOKUP(Tabulka4[[#This Row],[start. č.]],'3. REGISTRACE'!B:F,4,0)=0,"-",VLOOKUP(Tabulka4[[#This Row],[start. č.]],'3. REGISTRACE'!B:F,4,0))))</f>
        <v>-</v>
      </c>
      <c r="G254" s="17" t="str">
        <f>IF(ISBLANK(Tabulka4[[#This Row],[start. č.]]),"-",IF(Tabulka4[[#This Row],[příjmení a jméno]]="start. č. nebylo registrováno!","-",IF(VLOOKUP(Tabulka4[[#This Row],[start. č.]],'3. REGISTRACE'!B:F,5,0)=0,"-",VLOOKUP(Tabulka4[[#This Row],[start. č.]],'3. REGISTRACE'!B:F,5,0))))</f>
        <v>-</v>
      </c>
      <c r="H254" s="49"/>
      <c r="I254" s="45"/>
      <c r="J254" s="50"/>
      <c r="K254" s="39">
        <f>TIME(Tabulka4[[#This Row],[hod]],Tabulka4[[#This Row],[min]],Tabulka4[[#This Row],[sek]])</f>
        <v>0</v>
      </c>
      <c r="L254" s="17" t="str">
        <f>IF(ISBLANK(Tabulka4[[#This Row],[start. č.]]),"-",IF(Tabulka4[[#This Row],[příjmení a jméno]]="start. č. nebylo registrováno!","-",IF(VLOOKUP(Tabulka4[[#This Row],[start. č.]],'3. REGISTRACE'!B:G,6,0)=0,"-",VLOOKUP(Tabulka4[[#This Row],[start. č.]],'3. REGISTRACE'!B:G,6,0))))</f>
        <v>-</v>
      </c>
      <c r="M254" s="41" t="str">
        <f>IF(Tabulka4[[#This Row],[kategorie]]="-","-",COUNTIFS(G$10:G254,Tabulka4[[#This Row],[m/ž]],L$10:L254,Tabulka4[[#This Row],[kategorie]]))</f>
        <v>-</v>
      </c>
      <c r="N254" s="54" t="str">
        <f>IF(AND(ISBLANK(H254),ISBLANK(I254),ISBLANK(J254)),"-",IF(K254&gt;=MAX(K$10:K254),"ok","chyba!!!"))</f>
        <v>-</v>
      </c>
    </row>
    <row r="255" spans="2:14" x14ac:dyDescent="0.2">
      <c r="B255" s="41">
        <v>246</v>
      </c>
      <c r="C255" s="42"/>
      <c r="D255" s="20" t="str">
        <f>IF(ISBLANK(Tabulka4[[#This Row],[start. č.]]),"-",IF(ISERROR(VLOOKUP(Tabulka4[[#This Row],[start. č.]],'3. REGISTRACE'!B:F,2,0)),"start. č. nebylo registrováno!",VLOOKUP(Tabulka4[[#This Row],[start. č.]],'3. REGISTRACE'!B:F,2,0)))</f>
        <v>-</v>
      </c>
      <c r="E255" s="17" t="str">
        <f>IF(ISBLANK(Tabulka4[[#This Row],[start. č.]]),"-",IF(ISERROR(VLOOKUP(Tabulka4[[#This Row],[start. č.]],'3. REGISTRACE'!B:F,3,0)),"-",VLOOKUP(Tabulka4[[#This Row],[start. č.]],'3. REGISTRACE'!B:F,3,0)))</f>
        <v>-</v>
      </c>
      <c r="F255" s="43" t="str">
        <f>IF(ISBLANK(Tabulka4[[#This Row],[start. č.]]),"-",IF(Tabulka4[[#This Row],[příjmení a jméno]]="start. č. nebylo registrováno!","-",IF(VLOOKUP(Tabulka4[[#This Row],[start. č.]],'3. REGISTRACE'!B:F,4,0)=0,"-",VLOOKUP(Tabulka4[[#This Row],[start. č.]],'3. REGISTRACE'!B:F,4,0))))</f>
        <v>-</v>
      </c>
      <c r="G255" s="17" t="str">
        <f>IF(ISBLANK(Tabulka4[[#This Row],[start. č.]]),"-",IF(Tabulka4[[#This Row],[příjmení a jméno]]="start. č. nebylo registrováno!","-",IF(VLOOKUP(Tabulka4[[#This Row],[start. č.]],'3. REGISTRACE'!B:F,5,0)=0,"-",VLOOKUP(Tabulka4[[#This Row],[start. č.]],'3. REGISTRACE'!B:F,5,0))))</f>
        <v>-</v>
      </c>
      <c r="H255" s="49"/>
      <c r="I255" s="45"/>
      <c r="J255" s="50"/>
      <c r="K255" s="39">
        <f>TIME(Tabulka4[[#This Row],[hod]],Tabulka4[[#This Row],[min]],Tabulka4[[#This Row],[sek]])</f>
        <v>0</v>
      </c>
      <c r="L255" s="17" t="str">
        <f>IF(ISBLANK(Tabulka4[[#This Row],[start. č.]]),"-",IF(Tabulka4[[#This Row],[příjmení a jméno]]="start. č. nebylo registrováno!","-",IF(VLOOKUP(Tabulka4[[#This Row],[start. č.]],'3. REGISTRACE'!B:G,6,0)=0,"-",VLOOKUP(Tabulka4[[#This Row],[start. č.]],'3. REGISTRACE'!B:G,6,0))))</f>
        <v>-</v>
      </c>
      <c r="M255" s="41" t="str">
        <f>IF(Tabulka4[[#This Row],[kategorie]]="-","-",COUNTIFS(G$10:G255,Tabulka4[[#This Row],[m/ž]],L$10:L255,Tabulka4[[#This Row],[kategorie]]))</f>
        <v>-</v>
      </c>
      <c r="N255" s="54" t="str">
        <f>IF(AND(ISBLANK(H255),ISBLANK(I255),ISBLANK(J255)),"-",IF(K255&gt;=MAX(K$10:K255),"ok","chyba!!!"))</f>
        <v>-</v>
      </c>
    </row>
    <row r="256" spans="2:14" x14ac:dyDescent="0.2">
      <c r="B256" s="41">
        <v>247</v>
      </c>
      <c r="C256" s="42"/>
      <c r="D256" s="20" t="str">
        <f>IF(ISBLANK(Tabulka4[[#This Row],[start. č.]]),"-",IF(ISERROR(VLOOKUP(Tabulka4[[#This Row],[start. č.]],'3. REGISTRACE'!B:F,2,0)),"start. č. nebylo registrováno!",VLOOKUP(Tabulka4[[#This Row],[start. č.]],'3. REGISTRACE'!B:F,2,0)))</f>
        <v>-</v>
      </c>
      <c r="E256" s="17" t="str">
        <f>IF(ISBLANK(Tabulka4[[#This Row],[start. č.]]),"-",IF(ISERROR(VLOOKUP(Tabulka4[[#This Row],[start. č.]],'3. REGISTRACE'!B:F,3,0)),"-",VLOOKUP(Tabulka4[[#This Row],[start. č.]],'3. REGISTRACE'!B:F,3,0)))</f>
        <v>-</v>
      </c>
      <c r="F256" s="43" t="str">
        <f>IF(ISBLANK(Tabulka4[[#This Row],[start. č.]]),"-",IF(Tabulka4[[#This Row],[příjmení a jméno]]="start. č. nebylo registrováno!","-",IF(VLOOKUP(Tabulka4[[#This Row],[start. č.]],'3. REGISTRACE'!B:F,4,0)=0,"-",VLOOKUP(Tabulka4[[#This Row],[start. č.]],'3. REGISTRACE'!B:F,4,0))))</f>
        <v>-</v>
      </c>
      <c r="G256" s="17" t="str">
        <f>IF(ISBLANK(Tabulka4[[#This Row],[start. č.]]),"-",IF(Tabulka4[[#This Row],[příjmení a jméno]]="start. č. nebylo registrováno!","-",IF(VLOOKUP(Tabulka4[[#This Row],[start. č.]],'3. REGISTRACE'!B:F,5,0)=0,"-",VLOOKUP(Tabulka4[[#This Row],[start. č.]],'3. REGISTRACE'!B:F,5,0))))</f>
        <v>-</v>
      </c>
      <c r="H256" s="49"/>
      <c r="I256" s="45"/>
      <c r="J256" s="50"/>
      <c r="K256" s="39">
        <f>TIME(Tabulka4[[#This Row],[hod]],Tabulka4[[#This Row],[min]],Tabulka4[[#This Row],[sek]])</f>
        <v>0</v>
      </c>
      <c r="L256" s="17" t="str">
        <f>IF(ISBLANK(Tabulka4[[#This Row],[start. č.]]),"-",IF(Tabulka4[[#This Row],[příjmení a jméno]]="start. č. nebylo registrováno!","-",IF(VLOOKUP(Tabulka4[[#This Row],[start. č.]],'3. REGISTRACE'!B:G,6,0)=0,"-",VLOOKUP(Tabulka4[[#This Row],[start. č.]],'3. REGISTRACE'!B:G,6,0))))</f>
        <v>-</v>
      </c>
      <c r="M256" s="41" t="str">
        <f>IF(Tabulka4[[#This Row],[kategorie]]="-","-",COUNTIFS(G$10:G256,Tabulka4[[#This Row],[m/ž]],L$10:L256,Tabulka4[[#This Row],[kategorie]]))</f>
        <v>-</v>
      </c>
      <c r="N256" s="54" t="str">
        <f>IF(AND(ISBLANK(H256),ISBLANK(I256),ISBLANK(J256)),"-",IF(K256&gt;=MAX(K$10:K256),"ok","chyba!!!"))</f>
        <v>-</v>
      </c>
    </row>
    <row r="257" spans="2:14" x14ac:dyDescent="0.2">
      <c r="B257" s="41">
        <v>248</v>
      </c>
      <c r="C257" s="42"/>
      <c r="D257" s="20" t="str">
        <f>IF(ISBLANK(Tabulka4[[#This Row],[start. č.]]),"-",IF(ISERROR(VLOOKUP(Tabulka4[[#This Row],[start. č.]],'3. REGISTRACE'!B:F,2,0)),"start. č. nebylo registrováno!",VLOOKUP(Tabulka4[[#This Row],[start. č.]],'3. REGISTRACE'!B:F,2,0)))</f>
        <v>-</v>
      </c>
      <c r="E257" s="17" t="str">
        <f>IF(ISBLANK(Tabulka4[[#This Row],[start. č.]]),"-",IF(ISERROR(VLOOKUP(Tabulka4[[#This Row],[start. č.]],'3. REGISTRACE'!B:F,3,0)),"-",VLOOKUP(Tabulka4[[#This Row],[start. č.]],'3. REGISTRACE'!B:F,3,0)))</f>
        <v>-</v>
      </c>
      <c r="F257" s="43" t="str">
        <f>IF(ISBLANK(Tabulka4[[#This Row],[start. č.]]),"-",IF(Tabulka4[[#This Row],[příjmení a jméno]]="start. č. nebylo registrováno!","-",IF(VLOOKUP(Tabulka4[[#This Row],[start. č.]],'3. REGISTRACE'!B:F,4,0)=0,"-",VLOOKUP(Tabulka4[[#This Row],[start. č.]],'3. REGISTRACE'!B:F,4,0))))</f>
        <v>-</v>
      </c>
      <c r="G257" s="17" t="str">
        <f>IF(ISBLANK(Tabulka4[[#This Row],[start. č.]]),"-",IF(Tabulka4[[#This Row],[příjmení a jméno]]="start. č. nebylo registrováno!","-",IF(VLOOKUP(Tabulka4[[#This Row],[start. č.]],'3. REGISTRACE'!B:F,5,0)=0,"-",VLOOKUP(Tabulka4[[#This Row],[start. č.]],'3. REGISTRACE'!B:F,5,0))))</f>
        <v>-</v>
      </c>
      <c r="H257" s="49"/>
      <c r="I257" s="45"/>
      <c r="J257" s="50"/>
      <c r="K257" s="39">
        <f>TIME(Tabulka4[[#This Row],[hod]],Tabulka4[[#This Row],[min]],Tabulka4[[#This Row],[sek]])</f>
        <v>0</v>
      </c>
      <c r="L257" s="17" t="str">
        <f>IF(ISBLANK(Tabulka4[[#This Row],[start. č.]]),"-",IF(Tabulka4[[#This Row],[příjmení a jméno]]="start. č. nebylo registrováno!","-",IF(VLOOKUP(Tabulka4[[#This Row],[start. č.]],'3. REGISTRACE'!B:G,6,0)=0,"-",VLOOKUP(Tabulka4[[#This Row],[start. č.]],'3. REGISTRACE'!B:G,6,0))))</f>
        <v>-</v>
      </c>
      <c r="M257" s="41" t="str">
        <f>IF(Tabulka4[[#This Row],[kategorie]]="-","-",COUNTIFS(G$10:G257,Tabulka4[[#This Row],[m/ž]],L$10:L257,Tabulka4[[#This Row],[kategorie]]))</f>
        <v>-</v>
      </c>
      <c r="N257" s="54" t="str">
        <f>IF(AND(ISBLANK(H257),ISBLANK(I257),ISBLANK(J257)),"-",IF(K257&gt;=MAX(K$10:K257),"ok","chyba!!!"))</f>
        <v>-</v>
      </c>
    </row>
    <row r="258" spans="2:14" x14ac:dyDescent="0.2">
      <c r="B258" s="41">
        <v>249</v>
      </c>
      <c r="C258" s="42"/>
      <c r="D258" s="20" t="str">
        <f>IF(ISBLANK(Tabulka4[[#This Row],[start. č.]]),"-",IF(ISERROR(VLOOKUP(Tabulka4[[#This Row],[start. č.]],'3. REGISTRACE'!B:F,2,0)),"start. č. nebylo registrováno!",VLOOKUP(Tabulka4[[#This Row],[start. č.]],'3. REGISTRACE'!B:F,2,0)))</f>
        <v>-</v>
      </c>
      <c r="E258" s="17" t="str">
        <f>IF(ISBLANK(Tabulka4[[#This Row],[start. č.]]),"-",IF(ISERROR(VLOOKUP(Tabulka4[[#This Row],[start. č.]],'3. REGISTRACE'!B:F,3,0)),"-",VLOOKUP(Tabulka4[[#This Row],[start. č.]],'3. REGISTRACE'!B:F,3,0)))</f>
        <v>-</v>
      </c>
      <c r="F258" s="43" t="str">
        <f>IF(ISBLANK(Tabulka4[[#This Row],[start. č.]]),"-",IF(Tabulka4[[#This Row],[příjmení a jméno]]="start. č. nebylo registrováno!","-",IF(VLOOKUP(Tabulka4[[#This Row],[start. č.]],'3. REGISTRACE'!B:F,4,0)=0,"-",VLOOKUP(Tabulka4[[#This Row],[start. č.]],'3. REGISTRACE'!B:F,4,0))))</f>
        <v>-</v>
      </c>
      <c r="G258" s="17" t="str">
        <f>IF(ISBLANK(Tabulka4[[#This Row],[start. č.]]),"-",IF(Tabulka4[[#This Row],[příjmení a jméno]]="start. č. nebylo registrováno!","-",IF(VLOOKUP(Tabulka4[[#This Row],[start. č.]],'3. REGISTRACE'!B:F,5,0)=0,"-",VLOOKUP(Tabulka4[[#This Row],[start. č.]],'3. REGISTRACE'!B:F,5,0))))</f>
        <v>-</v>
      </c>
      <c r="H258" s="49"/>
      <c r="I258" s="45"/>
      <c r="J258" s="50"/>
      <c r="K258" s="39">
        <f>TIME(Tabulka4[[#This Row],[hod]],Tabulka4[[#This Row],[min]],Tabulka4[[#This Row],[sek]])</f>
        <v>0</v>
      </c>
      <c r="L258" s="17" t="str">
        <f>IF(ISBLANK(Tabulka4[[#This Row],[start. č.]]),"-",IF(Tabulka4[[#This Row],[příjmení a jméno]]="start. č. nebylo registrováno!","-",IF(VLOOKUP(Tabulka4[[#This Row],[start. č.]],'3. REGISTRACE'!B:G,6,0)=0,"-",VLOOKUP(Tabulka4[[#This Row],[start. č.]],'3. REGISTRACE'!B:G,6,0))))</f>
        <v>-</v>
      </c>
      <c r="M258" s="41" t="str">
        <f>IF(Tabulka4[[#This Row],[kategorie]]="-","-",COUNTIFS(G$10:G258,Tabulka4[[#This Row],[m/ž]],L$10:L258,Tabulka4[[#This Row],[kategorie]]))</f>
        <v>-</v>
      </c>
      <c r="N258" s="54" t="str">
        <f>IF(AND(ISBLANK(H258),ISBLANK(I258),ISBLANK(J258)),"-",IF(K258&gt;=MAX(K$10:K258),"ok","chyba!!!"))</f>
        <v>-</v>
      </c>
    </row>
    <row r="259" spans="2:14" x14ac:dyDescent="0.2">
      <c r="B259" s="41">
        <v>250</v>
      </c>
      <c r="C259" s="42"/>
      <c r="D259" s="20" t="str">
        <f>IF(ISBLANK(Tabulka4[[#This Row],[start. č.]]),"-",IF(ISERROR(VLOOKUP(Tabulka4[[#This Row],[start. č.]],'3. REGISTRACE'!B:F,2,0)),"start. č. nebylo registrováno!",VLOOKUP(Tabulka4[[#This Row],[start. č.]],'3. REGISTRACE'!B:F,2,0)))</f>
        <v>-</v>
      </c>
      <c r="E259" s="17" t="str">
        <f>IF(ISBLANK(Tabulka4[[#This Row],[start. č.]]),"-",IF(ISERROR(VLOOKUP(Tabulka4[[#This Row],[start. č.]],'3. REGISTRACE'!B:F,3,0)),"-",VLOOKUP(Tabulka4[[#This Row],[start. č.]],'3. REGISTRACE'!B:F,3,0)))</f>
        <v>-</v>
      </c>
      <c r="F259" s="43" t="str">
        <f>IF(ISBLANK(Tabulka4[[#This Row],[start. č.]]),"-",IF(Tabulka4[[#This Row],[příjmení a jméno]]="start. č. nebylo registrováno!","-",IF(VLOOKUP(Tabulka4[[#This Row],[start. č.]],'3. REGISTRACE'!B:F,4,0)=0,"-",VLOOKUP(Tabulka4[[#This Row],[start. č.]],'3. REGISTRACE'!B:F,4,0))))</f>
        <v>-</v>
      </c>
      <c r="G259" s="17" t="str">
        <f>IF(ISBLANK(Tabulka4[[#This Row],[start. č.]]),"-",IF(Tabulka4[[#This Row],[příjmení a jméno]]="start. č. nebylo registrováno!","-",IF(VLOOKUP(Tabulka4[[#This Row],[start. č.]],'3. REGISTRACE'!B:F,5,0)=0,"-",VLOOKUP(Tabulka4[[#This Row],[start. č.]],'3. REGISTRACE'!B:F,5,0))))</f>
        <v>-</v>
      </c>
      <c r="H259" s="49"/>
      <c r="I259" s="45"/>
      <c r="J259" s="50"/>
      <c r="K259" s="39">
        <f>TIME(Tabulka4[[#This Row],[hod]],Tabulka4[[#This Row],[min]],Tabulka4[[#This Row],[sek]])</f>
        <v>0</v>
      </c>
      <c r="L259" s="17" t="str">
        <f>IF(ISBLANK(Tabulka4[[#This Row],[start. č.]]),"-",IF(Tabulka4[[#This Row],[příjmení a jméno]]="start. č. nebylo registrováno!","-",IF(VLOOKUP(Tabulka4[[#This Row],[start. č.]],'3. REGISTRACE'!B:G,6,0)=0,"-",VLOOKUP(Tabulka4[[#This Row],[start. č.]],'3. REGISTRACE'!B:G,6,0))))</f>
        <v>-</v>
      </c>
      <c r="M259" s="41" t="str">
        <f>IF(Tabulka4[[#This Row],[kategorie]]="-","-",COUNTIFS(G$10:G259,Tabulka4[[#This Row],[m/ž]],L$10:L259,Tabulka4[[#This Row],[kategorie]]))</f>
        <v>-</v>
      </c>
      <c r="N259" s="54" t="str">
        <f>IF(AND(ISBLANK(H259),ISBLANK(I259),ISBLANK(J259)),"-",IF(K259&gt;=MAX(K$10:K259),"ok","chyba!!!"))</f>
        <v>-</v>
      </c>
    </row>
    <row r="260" spans="2:14" x14ac:dyDescent="0.2">
      <c r="B260" s="41">
        <v>251</v>
      </c>
      <c r="C260" s="42"/>
      <c r="D260" s="20" t="str">
        <f>IF(ISBLANK(Tabulka4[[#This Row],[start. č.]]),"-",IF(ISERROR(VLOOKUP(Tabulka4[[#This Row],[start. č.]],'3. REGISTRACE'!B:F,2,0)),"start. č. nebylo registrováno!",VLOOKUP(Tabulka4[[#This Row],[start. č.]],'3. REGISTRACE'!B:F,2,0)))</f>
        <v>-</v>
      </c>
      <c r="E260" s="17" t="str">
        <f>IF(ISBLANK(Tabulka4[[#This Row],[start. č.]]),"-",IF(ISERROR(VLOOKUP(Tabulka4[[#This Row],[start. č.]],'3. REGISTRACE'!B:F,3,0)),"-",VLOOKUP(Tabulka4[[#This Row],[start. č.]],'3. REGISTRACE'!B:F,3,0)))</f>
        <v>-</v>
      </c>
      <c r="F260" s="43" t="str">
        <f>IF(ISBLANK(Tabulka4[[#This Row],[start. č.]]),"-",IF(Tabulka4[[#This Row],[příjmení a jméno]]="start. č. nebylo registrováno!","-",IF(VLOOKUP(Tabulka4[[#This Row],[start. č.]],'3. REGISTRACE'!B:F,4,0)=0,"-",VLOOKUP(Tabulka4[[#This Row],[start. č.]],'3. REGISTRACE'!B:F,4,0))))</f>
        <v>-</v>
      </c>
      <c r="G260" s="17" t="str">
        <f>IF(ISBLANK(Tabulka4[[#This Row],[start. č.]]),"-",IF(Tabulka4[[#This Row],[příjmení a jméno]]="start. č. nebylo registrováno!","-",IF(VLOOKUP(Tabulka4[[#This Row],[start. č.]],'3. REGISTRACE'!B:F,5,0)=0,"-",VLOOKUP(Tabulka4[[#This Row],[start. č.]],'3. REGISTRACE'!B:F,5,0))))</f>
        <v>-</v>
      </c>
      <c r="H260" s="49"/>
      <c r="I260" s="45"/>
      <c r="J260" s="50"/>
      <c r="K260" s="39">
        <f>TIME(Tabulka4[[#This Row],[hod]],Tabulka4[[#This Row],[min]],Tabulka4[[#This Row],[sek]])</f>
        <v>0</v>
      </c>
      <c r="L260" s="17" t="str">
        <f>IF(ISBLANK(Tabulka4[[#This Row],[start. č.]]),"-",IF(Tabulka4[[#This Row],[příjmení a jméno]]="start. č. nebylo registrováno!","-",IF(VLOOKUP(Tabulka4[[#This Row],[start. č.]],'3. REGISTRACE'!B:G,6,0)=0,"-",VLOOKUP(Tabulka4[[#This Row],[start. č.]],'3. REGISTRACE'!B:G,6,0))))</f>
        <v>-</v>
      </c>
      <c r="M260" s="41" t="str">
        <f>IF(Tabulka4[[#This Row],[kategorie]]="-","-",COUNTIFS(G$10:G260,Tabulka4[[#This Row],[m/ž]],L$10:L260,Tabulka4[[#This Row],[kategorie]]))</f>
        <v>-</v>
      </c>
      <c r="N260" s="54" t="str">
        <f>IF(AND(ISBLANK(H260),ISBLANK(I260),ISBLANK(J260)),"-",IF(K260&gt;=MAX(K$10:K260),"ok","chyba!!!"))</f>
        <v>-</v>
      </c>
    </row>
    <row r="261" spans="2:14" x14ac:dyDescent="0.2">
      <c r="B261" s="41">
        <v>252</v>
      </c>
      <c r="C261" s="42"/>
      <c r="D261" s="20" t="str">
        <f>IF(ISBLANK(Tabulka4[[#This Row],[start. č.]]),"-",IF(ISERROR(VLOOKUP(Tabulka4[[#This Row],[start. č.]],'3. REGISTRACE'!B:F,2,0)),"start. č. nebylo registrováno!",VLOOKUP(Tabulka4[[#This Row],[start. č.]],'3. REGISTRACE'!B:F,2,0)))</f>
        <v>-</v>
      </c>
      <c r="E261" s="17" t="str">
        <f>IF(ISBLANK(Tabulka4[[#This Row],[start. č.]]),"-",IF(ISERROR(VLOOKUP(Tabulka4[[#This Row],[start. č.]],'3. REGISTRACE'!B:F,3,0)),"-",VLOOKUP(Tabulka4[[#This Row],[start. č.]],'3. REGISTRACE'!B:F,3,0)))</f>
        <v>-</v>
      </c>
      <c r="F261" s="43" t="str">
        <f>IF(ISBLANK(Tabulka4[[#This Row],[start. č.]]),"-",IF(Tabulka4[[#This Row],[příjmení a jméno]]="start. č. nebylo registrováno!","-",IF(VLOOKUP(Tabulka4[[#This Row],[start. č.]],'3. REGISTRACE'!B:F,4,0)=0,"-",VLOOKUP(Tabulka4[[#This Row],[start. č.]],'3. REGISTRACE'!B:F,4,0))))</f>
        <v>-</v>
      </c>
      <c r="G261" s="17" t="str">
        <f>IF(ISBLANK(Tabulka4[[#This Row],[start. č.]]),"-",IF(Tabulka4[[#This Row],[příjmení a jméno]]="start. č. nebylo registrováno!","-",IF(VLOOKUP(Tabulka4[[#This Row],[start. č.]],'3. REGISTRACE'!B:F,5,0)=0,"-",VLOOKUP(Tabulka4[[#This Row],[start. č.]],'3. REGISTRACE'!B:F,5,0))))</f>
        <v>-</v>
      </c>
      <c r="H261" s="49"/>
      <c r="I261" s="45"/>
      <c r="J261" s="50"/>
      <c r="K261" s="39">
        <f>TIME(Tabulka4[[#This Row],[hod]],Tabulka4[[#This Row],[min]],Tabulka4[[#This Row],[sek]])</f>
        <v>0</v>
      </c>
      <c r="L261" s="17" t="str">
        <f>IF(ISBLANK(Tabulka4[[#This Row],[start. č.]]),"-",IF(Tabulka4[[#This Row],[příjmení a jméno]]="start. č. nebylo registrováno!","-",IF(VLOOKUP(Tabulka4[[#This Row],[start. č.]],'3. REGISTRACE'!B:G,6,0)=0,"-",VLOOKUP(Tabulka4[[#This Row],[start. č.]],'3. REGISTRACE'!B:G,6,0))))</f>
        <v>-</v>
      </c>
      <c r="M261" s="41" t="str">
        <f>IF(Tabulka4[[#This Row],[kategorie]]="-","-",COUNTIFS(G$10:G261,Tabulka4[[#This Row],[m/ž]],L$10:L261,Tabulka4[[#This Row],[kategorie]]))</f>
        <v>-</v>
      </c>
      <c r="N261" s="54" t="str">
        <f>IF(AND(ISBLANK(H261),ISBLANK(I261),ISBLANK(J261)),"-",IF(K261&gt;=MAX(K$10:K261),"ok","chyba!!!"))</f>
        <v>-</v>
      </c>
    </row>
    <row r="262" spans="2:14" x14ac:dyDescent="0.2">
      <c r="B262" s="41">
        <v>253</v>
      </c>
      <c r="C262" s="42"/>
      <c r="D262" s="20" t="str">
        <f>IF(ISBLANK(Tabulka4[[#This Row],[start. č.]]),"-",IF(ISERROR(VLOOKUP(Tabulka4[[#This Row],[start. č.]],'3. REGISTRACE'!B:F,2,0)),"start. č. nebylo registrováno!",VLOOKUP(Tabulka4[[#This Row],[start. č.]],'3. REGISTRACE'!B:F,2,0)))</f>
        <v>-</v>
      </c>
      <c r="E262" s="17" t="str">
        <f>IF(ISBLANK(Tabulka4[[#This Row],[start. č.]]),"-",IF(ISERROR(VLOOKUP(Tabulka4[[#This Row],[start. č.]],'3. REGISTRACE'!B:F,3,0)),"-",VLOOKUP(Tabulka4[[#This Row],[start. č.]],'3. REGISTRACE'!B:F,3,0)))</f>
        <v>-</v>
      </c>
      <c r="F262" s="43" t="str">
        <f>IF(ISBLANK(Tabulka4[[#This Row],[start. č.]]),"-",IF(Tabulka4[[#This Row],[příjmení a jméno]]="start. č. nebylo registrováno!","-",IF(VLOOKUP(Tabulka4[[#This Row],[start. č.]],'3. REGISTRACE'!B:F,4,0)=0,"-",VLOOKUP(Tabulka4[[#This Row],[start. č.]],'3. REGISTRACE'!B:F,4,0))))</f>
        <v>-</v>
      </c>
      <c r="G262" s="17" t="str">
        <f>IF(ISBLANK(Tabulka4[[#This Row],[start. č.]]),"-",IF(Tabulka4[[#This Row],[příjmení a jméno]]="start. č. nebylo registrováno!","-",IF(VLOOKUP(Tabulka4[[#This Row],[start. č.]],'3. REGISTRACE'!B:F,5,0)=0,"-",VLOOKUP(Tabulka4[[#This Row],[start. č.]],'3. REGISTRACE'!B:F,5,0))))</f>
        <v>-</v>
      </c>
      <c r="H262" s="49"/>
      <c r="I262" s="45"/>
      <c r="J262" s="50"/>
      <c r="K262" s="39">
        <f>TIME(Tabulka4[[#This Row],[hod]],Tabulka4[[#This Row],[min]],Tabulka4[[#This Row],[sek]])</f>
        <v>0</v>
      </c>
      <c r="L262" s="17" t="str">
        <f>IF(ISBLANK(Tabulka4[[#This Row],[start. č.]]),"-",IF(Tabulka4[[#This Row],[příjmení a jméno]]="start. č. nebylo registrováno!","-",IF(VLOOKUP(Tabulka4[[#This Row],[start. č.]],'3. REGISTRACE'!B:G,6,0)=0,"-",VLOOKUP(Tabulka4[[#This Row],[start. č.]],'3. REGISTRACE'!B:G,6,0))))</f>
        <v>-</v>
      </c>
      <c r="M262" s="41" t="str">
        <f>IF(Tabulka4[[#This Row],[kategorie]]="-","-",COUNTIFS(G$10:G262,Tabulka4[[#This Row],[m/ž]],L$10:L262,Tabulka4[[#This Row],[kategorie]]))</f>
        <v>-</v>
      </c>
      <c r="N262" s="54" t="str">
        <f>IF(AND(ISBLANK(H262),ISBLANK(I262),ISBLANK(J262)),"-",IF(K262&gt;=MAX(K$10:K262),"ok","chyba!!!"))</f>
        <v>-</v>
      </c>
    </row>
    <row r="263" spans="2:14" x14ac:dyDescent="0.2">
      <c r="B263" s="41">
        <v>254</v>
      </c>
      <c r="C263" s="42"/>
      <c r="D263" s="20" t="str">
        <f>IF(ISBLANK(Tabulka4[[#This Row],[start. č.]]),"-",IF(ISERROR(VLOOKUP(Tabulka4[[#This Row],[start. č.]],'3. REGISTRACE'!B:F,2,0)),"start. č. nebylo registrováno!",VLOOKUP(Tabulka4[[#This Row],[start. č.]],'3. REGISTRACE'!B:F,2,0)))</f>
        <v>-</v>
      </c>
      <c r="E263" s="17" t="str">
        <f>IF(ISBLANK(Tabulka4[[#This Row],[start. č.]]),"-",IF(ISERROR(VLOOKUP(Tabulka4[[#This Row],[start. č.]],'3. REGISTRACE'!B:F,3,0)),"-",VLOOKUP(Tabulka4[[#This Row],[start. č.]],'3. REGISTRACE'!B:F,3,0)))</f>
        <v>-</v>
      </c>
      <c r="F263" s="43" t="str">
        <f>IF(ISBLANK(Tabulka4[[#This Row],[start. č.]]),"-",IF(Tabulka4[[#This Row],[příjmení a jméno]]="start. č. nebylo registrováno!","-",IF(VLOOKUP(Tabulka4[[#This Row],[start. č.]],'3. REGISTRACE'!B:F,4,0)=0,"-",VLOOKUP(Tabulka4[[#This Row],[start. č.]],'3. REGISTRACE'!B:F,4,0))))</f>
        <v>-</v>
      </c>
      <c r="G263" s="17" t="str">
        <f>IF(ISBLANK(Tabulka4[[#This Row],[start. č.]]),"-",IF(Tabulka4[[#This Row],[příjmení a jméno]]="start. č. nebylo registrováno!","-",IF(VLOOKUP(Tabulka4[[#This Row],[start. č.]],'3. REGISTRACE'!B:F,5,0)=0,"-",VLOOKUP(Tabulka4[[#This Row],[start. č.]],'3. REGISTRACE'!B:F,5,0))))</f>
        <v>-</v>
      </c>
      <c r="H263" s="49"/>
      <c r="I263" s="45"/>
      <c r="J263" s="50"/>
      <c r="K263" s="39">
        <f>TIME(Tabulka4[[#This Row],[hod]],Tabulka4[[#This Row],[min]],Tabulka4[[#This Row],[sek]])</f>
        <v>0</v>
      </c>
      <c r="L263" s="17" t="str">
        <f>IF(ISBLANK(Tabulka4[[#This Row],[start. č.]]),"-",IF(Tabulka4[[#This Row],[příjmení a jméno]]="start. č. nebylo registrováno!","-",IF(VLOOKUP(Tabulka4[[#This Row],[start. č.]],'3. REGISTRACE'!B:G,6,0)=0,"-",VLOOKUP(Tabulka4[[#This Row],[start. č.]],'3. REGISTRACE'!B:G,6,0))))</f>
        <v>-</v>
      </c>
      <c r="M263" s="41" t="str">
        <f>IF(Tabulka4[[#This Row],[kategorie]]="-","-",COUNTIFS(G$10:G263,Tabulka4[[#This Row],[m/ž]],L$10:L263,Tabulka4[[#This Row],[kategorie]]))</f>
        <v>-</v>
      </c>
      <c r="N263" s="54" t="str">
        <f>IF(AND(ISBLANK(H263),ISBLANK(I263),ISBLANK(J263)),"-",IF(K263&gt;=MAX(K$10:K263),"ok","chyba!!!"))</f>
        <v>-</v>
      </c>
    </row>
    <row r="264" spans="2:14" x14ac:dyDescent="0.2">
      <c r="B264" s="41">
        <v>255</v>
      </c>
      <c r="C264" s="42"/>
      <c r="D264" s="20" t="str">
        <f>IF(ISBLANK(Tabulka4[[#This Row],[start. č.]]),"-",IF(ISERROR(VLOOKUP(Tabulka4[[#This Row],[start. č.]],'3. REGISTRACE'!B:F,2,0)),"start. č. nebylo registrováno!",VLOOKUP(Tabulka4[[#This Row],[start. č.]],'3. REGISTRACE'!B:F,2,0)))</f>
        <v>-</v>
      </c>
      <c r="E264" s="17" t="str">
        <f>IF(ISBLANK(Tabulka4[[#This Row],[start. č.]]),"-",IF(ISERROR(VLOOKUP(Tabulka4[[#This Row],[start. č.]],'3. REGISTRACE'!B:F,3,0)),"-",VLOOKUP(Tabulka4[[#This Row],[start. č.]],'3. REGISTRACE'!B:F,3,0)))</f>
        <v>-</v>
      </c>
      <c r="F264" s="43" t="str">
        <f>IF(ISBLANK(Tabulka4[[#This Row],[start. č.]]),"-",IF(Tabulka4[[#This Row],[příjmení a jméno]]="start. č. nebylo registrováno!","-",IF(VLOOKUP(Tabulka4[[#This Row],[start. č.]],'3. REGISTRACE'!B:F,4,0)=0,"-",VLOOKUP(Tabulka4[[#This Row],[start. č.]],'3. REGISTRACE'!B:F,4,0))))</f>
        <v>-</v>
      </c>
      <c r="G264" s="17" t="str">
        <f>IF(ISBLANK(Tabulka4[[#This Row],[start. č.]]),"-",IF(Tabulka4[[#This Row],[příjmení a jméno]]="start. č. nebylo registrováno!","-",IF(VLOOKUP(Tabulka4[[#This Row],[start. č.]],'3. REGISTRACE'!B:F,5,0)=0,"-",VLOOKUP(Tabulka4[[#This Row],[start. č.]],'3. REGISTRACE'!B:F,5,0))))</f>
        <v>-</v>
      </c>
      <c r="H264" s="49"/>
      <c r="I264" s="45"/>
      <c r="J264" s="50"/>
      <c r="K264" s="39">
        <f>TIME(Tabulka4[[#This Row],[hod]],Tabulka4[[#This Row],[min]],Tabulka4[[#This Row],[sek]])</f>
        <v>0</v>
      </c>
      <c r="L264" s="17" t="str">
        <f>IF(ISBLANK(Tabulka4[[#This Row],[start. č.]]),"-",IF(Tabulka4[[#This Row],[příjmení a jméno]]="start. č. nebylo registrováno!","-",IF(VLOOKUP(Tabulka4[[#This Row],[start. č.]],'3. REGISTRACE'!B:G,6,0)=0,"-",VLOOKUP(Tabulka4[[#This Row],[start. č.]],'3. REGISTRACE'!B:G,6,0))))</f>
        <v>-</v>
      </c>
      <c r="M264" s="41" t="str">
        <f>IF(Tabulka4[[#This Row],[kategorie]]="-","-",COUNTIFS(G$10:G264,Tabulka4[[#This Row],[m/ž]],L$10:L264,Tabulka4[[#This Row],[kategorie]]))</f>
        <v>-</v>
      </c>
      <c r="N264" s="54" t="str">
        <f>IF(AND(ISBLANK(H264),ISBLANK(I264),ISBLANK(J264)),"-",IF(K264&gt;=MAX(K$10:K264),"ok","chyba!!!"))</f>
        <v>-</v>
      </c>
    </row>
    <row r="265" spans="2:14" x14ac:dyDescent="0.2">
      <c r="B265" s="41">
        <v>256</v>
      </c>
      <c r="C265" s="42"/>
      <c r="D265" s="20" t="str">
        <f>IF(ISBLANK(Tabulka4[[#This Row],[start. č.]]),"-",IF(ISERROR(VLOOKUP(Tabulka4[[#This Row],[start. č.]],'3. REGISTRACE'!B:F,2,0)),"start. č. nebylo registrováno!",VLOOKUP(Tabulka4[[#This Row],[start. č.]],'3. REGISTRACE'!B:F,2,0)))</f>
        <v>-</v>
      </c>
      <c r="E265" s="17" t="str">
        <f>IF(ISBLANK(Tabulka4[[#This Row],[start. č.]]),"-",IF(ISERROR(VLOOKUP(Tabulka4[[#This Row],[start. č.]],'3. REGISTRACE'!B:F,3,0)),"-",VLOOKUP(Tabulka4[[#This Row],[start. č.]],'3. REGISTRACE'!B:F,3,0)))</f>
        <v>-</v>
      </c>
      <c r="F265" s="43" t="str">
        <f>IF(ISBLANK(Tabulka4[[#This Row],[start. č.]]),"-",IF(Tabulka4[[#This Row],[příjmení a jméno]]="start. č. nebylo registrováno!","-",IF(VLOOKUP(Tabulka4[[#This Row],[start. č.]],'3. REGISTRACE'!B:F,4,0)=0,"-",VLOOKUP(Tabulka4[[#This Row],[start. č.]],'3. REGISTRACE'!B:F,4,0))))</f>
        <v>-</v>
      </c>
      <c r="G265" s="17" t="str">
        <f>IF(ISBLANK(Tabulka4[[#This Row],[start. č.]]),"-",IF(Tabulka4[[#This Row],[příjmení a jméno]]="start. č. nebylo registrováno!","-",IF(VLOOKUP(Tabulka4[[#This Row],[start. č.]],'3. REGISTRACE'!B:F,5,0)=0,"-",VLOOKUP(Tabulka4[[#This Row],[start. č.]],'3. REGISTRACE'!B:F,5,0))))</f>
        <v>-</v>
      </c>
      <c r="H265" s="49"/>
      <c r="I265" s="45"/>
      <c r="J265" s="50"/>
      <c r="K265" s="39">
        <f>TIME(Tabulka4[[#This Row],[hod]],Tabulka4[[#This Row],[min]],Tabulka4[[#This Row],[sek]])</f>
        <v>0</v>
      </c>
      <c r="L265" s="17" t="str">
        <f>IF(ISBLANK(Tabulka4[[#This Row],[start. č.]]),"-",IF(Tabulka4[[#This Row],[příjmení a jméno]]="start. č. nebylo registrováno!","-",IF(VLOOKUP(Tabulka4[[#This Row],[start. č.]],'3. REGISTRACE'!B:G,6,0)=0,"-",VLOOKUP(Tabulka4[[#This Row],[start. č.]],'3. REGISTRACE'!B:G,6,0))))</f>
        <v>-</v>
      </c>
      <c r="M265" s="41" t="str">
        <f>IF(Tabulka4[[#This Row],[kategorie]]="-","-",COUNTIFS(G$10:G265,Tabulka4[[#This Row],[m/ž]],L$10:L265,Tabulka4[[#This Row],[kategorie]]))</f>
        <v>-</v>
      </c>
      <c r="N265" s="54" t="str">
        <f>IF(AND(ISBLANK(H265),ISBLANK(I265),ISBLANK(J265)),"-",IF(K265&gt;=MAX(K$10:K265),"ok","chyba!!!"))</f>
        <v>-</v>
      </c>
    </row>
    <row r="266" spans="2:14" x14ac:dyDescent="0.2">
      <c r="B266" s="41">
        <v>257</v>
      </c>
      <c r="C266" s="42"/>
      <c r="D266" s="20" t="str">
        <f>IF(ISBLANK(Tabulka4[[#This Row],[start. č.]]),"-",IF(ISERROR(VLOOKUP(Tabulka4[[#This Row],[start. č.]],'3. REGISTRACE'!B:F,2,0)),"start. č. nebylo registrováno!",VLOOKUP(Tabulka4[[#This Row],[start. č.]],'3. REGISTRACE'!B:F,2,0)))</f>
        <v>-</v>
      </c>
      <c r="E266" s="17" t="str">
        <f>IF(ISBLANK(Tabulka4[[#This Row],[start. č.]]),"-",IF(ISERROR(VLOOKUP(Tabulka4[[#This Row],[start. č.]],'3. REGISTRACE'!B:F,3,0)),"-",VLOOKUP(Tabulka4[[#This Row],[start. č.]],'3. REGISTRACE'!B:F,3,0)))</f>
        <v>-</v>
      </c>
      <c r="F266" s="43" t="str">
        <f>IF(ISBLANK(Tabulka4[[#This Row],[start. č.]]),"-",IF(Tabulka4[[#This Row],[příjmení a jméno]]="start. č. nebylo registrováno!","-",IF(VLOOKUP(Tabulka4[[#This Row],[start. č.]],'3. REGISTRACE'!B:F,4,0)=0,"-",VLOOKUP(Tabulka4[[#This Row],[start. č.]],'3. REGISTRACE'!B:F,4,0))))</f>
        <v>-</v>
      </c>
      <c r="G266" s="17" t="str">
        <f>IF(ISBLANK(Tabulka4[[#This Row],[start. č.]]),"-",IF(Tabulka4[[#This Row],[příjmení a jméno]]="start. č. nebylo registrováno!","-",IF(VLOOKUP(Tabulka4[[#This Row],[start. č.]],'3. REGISTRACE'!B:F,5,0)=0,"-",VLOOKUP(Tabulka4[[#This Row],[start. č.]],'3. REGISTRACE'!B:F,5,0))))</f>
        <v>-</v>
      </c>
      <c r="H266" s="49"/>
      <c r="I266" s="45"/>
      <c r="J266" s="50"/>
      <c r="K266" s="39">
        <f>TIME(Tabulka4[[#This Row],[hod]],Tabulka4[[#This Row],[min]],Tabulka4[[#This Row],[sek]])</f>
        <v>0</v>
      </c>
      <c r="L266" s="17" t="str">
        <f>IF(ISBLANK(Tabulka4[[#This Row],[start. č.]]),"-",IF(Tabulka4[[#This Row],[příjmení a jméno]]="start. č. nebylo registrováno!","-",IF(VLOOKUP(Tabulka4[[#This Row],[start. č.]],'3. REGISTRACE'!B:G,6,0)=0,"-",VLOOKUP(Tabulka4[[#This Row],[start. č.]],'3. REGISTRACE'!B:G,6,0))))</f>
        <v>-</v>
      </c>
      <c r="M266" s="41" t="str">
        <f>IF(Tabulka4[[#This Row],[kategorie]]="-","-",COUNTIFS(G$10:G266,Tabulka4[[#This Row],[m/ž]],L$10:L266,Tabulka4[[#This Row],[kategorie]]))</f>
        <v>-</v>
      </c>
      <c r="N266" s="54" t="str">
        <f>IF(AND(ISBLANK(H266),ISBLANK(I266),ISBLANK(J266)),"-",IF(K266&gt;=MAX(K$10:K266),"ok","chyba!!!"))</f>
        <v>-</v>
      </c>
    </row>
    <row r="267" spans="2:14" x14ac:dyDescent="0.2">
      <c r="B267" s="41">
        <v>258</v>
      </c>
      <c r="C267" s="42"/>
      <c r="D267" s="20" t="str">
        <f>IF(ISBLANK(Tabulka4[[#This Row],[start. č.]]),"-",IF(ISERROR(VLOOKUP(Tabulka4[[#This Row],[start. č.]],'3. REGISTRACE'!B:F,2,0)),"start. č. nebylo registrováno!",VLOOKUP(Tabulka4[[#This Row],[start. č.]],'3. REGISTRACE'!B:F,2,0)))</f>
        <v>-</v>
      </c>
      <c r="E267" s="17" t="str">
        <f>IF(ISBLANK(Tabulka4[[#This Row],[start. č.]]),"-",IF(ISERROR(VLOOKUP(Tabulka4[[#This Row],[start. č.]],'3. REGISTRACE'!B:F,3,0)),"-",VLOOKUP(Tabulka4[[#This Row],[start. č.]],'3. REGISTRACE'!B:F,3,0)))</f>
        <v>-</v>
      </c>
      <c r="F267" s="43" t="str">
        <f>IF(ISBLANK(Tabulka4[[#This Row],[start. č.]]),"-",IF(Tabulka4[[#This Row],[příjmení a jméno]]="start. č. nebylo registrováno!","-",IF(VLOOKUP(Tabulka4[[#This Row],[start. č.]],'3. REGISTRACE'!B:F,4,0)=0,"-",VLOOKUP(Tabulka4[[#This Row],[start. č.]],'3. REGISTRACE'!B:F,4,0))))</f>
        <v>-</v>
      </c>
      <c r="G267" s="17" t="str">
        <f>IF(ISBLANK(Tabulka4[[#This Row],[start. č.]]),"-",IF(Tabulka4[[#This Row],[příjmení a jméno]]="start. č. nebylo registrováno!","-",IF(VLOOKUP(Tabulka4[[#This Row],[start. č.]],'3. REGISTRACE'!B:F,5,0)=0,"-",VLOOKUP(Tabulka4[[#This Row],[start. č.]],'3. REGISTRACE'!B:F,5,0))))</f>
        <v>-</v>
      </c>
      <c r="H267" s="49"/>
      <c r="I267" s="45"/>
      <c r="J267" s="50"/>
      <c r="K267" s="39">
        <f>TIME(Tabulka4[[#This Row],[hod]],Tabulka4[[#This Row],[min]],Tabulka4[[#This Row],[sek]])</f>
        <v>0</v>
      </c>
      <c r="L267" s="17" t="str">
        <f>IF(ISBLANK(Tabulka4[[#This Row],[start. č.]]),"-",IF(Tabulka4[[#This Row],[příjmení a jméno]]="start. č. nebylo registrováno!","-",IF(VLOOKUP(Tabulka4[[#This Row],[start. č.]],'3. REGISTRACE'!B:G,6,0)=0,"-",VLOOKUP(Tabulka4[[#This Row],[start. č.]],'3. REGISTRACE'!B:G,6,0))))</f>
        <v>-</v>
      </c>
      <c r="M267" s="41" t="str">
        <f>IF(Tabulka4[[#This Row],[kategorie]]="-","-",COUNTIFS(G$10:G267,Tabulka4[[#This Row],[m/ž]],L$10:L267,Tabulka4[[#This Row],[kategorie]]))</f>
        <v>-</v>
      </c>
      <c r="N267" s="54" t="str">
        <f>IF(AND(ISBLANK(H267),ISBLANK(I267),ISBLANK(J267)),"-",IF(K267&gt;=MAX(K$10:K267),"ok","chyba!!!"))</f>
        <v>-</v>
      </c>
    </row>
    <row r="268" spans="2:14" x14ac:dyDescent="0.2">
      <c r="B268" s="41">
        <v>259</v>
      </c>
      <c r="C268" s="42"/>
      <c r="D268" s="20" t="str">
        <f>IF(ISBLANK(Tabulka4[[#This Row],[start. č.]]),"-",IF(ISERROR(VLOOKUP(Tabulka4[[#This Row],[start. č.]],'3. REGISTRACE'!B:F,2,0)),"start. č. nebylo registrováno!",VLOOKUP(Tabulka4[[#This Row],[start. č.]],'3. REGISTRACE'!B:F,2,0)))</f>
        <v>-</v>
      </c>
      <c r="E268" s="17" t="str">
        <f>IF(ISBLANK(Tabulka4[[#This Row],[start. č.]]),"-",IF(ISERROR(VLOOKUP(Tabulka4[[#This Row],[start. č.]],'3. REGISTRACE'!B:F,3,0)),"-",VLOOKUP(Tabulka4[[#This Row],[start. č.]],'3. REGISTRACE'!B:F,3,0)))</f>
        <v>-</v>
      </c>
      <c r="F268" s="43" t="str">
        <f>IF(ISBLANK(Tabulka4[[#This Row],[start. č.]]),"-",IF(Tabulka4[[#This Row],[příjmení a jméno]]="start. č. nebylo registrováno!","-",IF(VLOOKUP(Tabulka4[[#This Row],[start. č.]],'3. REGISTRACE'!B:F,4,0)=0,"-",VLOOKUP(Tabulka4[[#This Row],[start. č.]],'3. REGISTRACE'!B:F,4,0))))</f>
        <v>-</v>
      </c>
      <c r="G268" s="17" t="str">
        <f>IF(ISBLANK(Tabulka4[[#This Row],[start. č.]]),"-",IF(Tabulka4[[#This Row],[příjmení a jméno]]="start. č. nebylo registrováno!","-",IF(VLOOKUP(Tabulka4[[#This Row],[start. č.]],'3. REGISTRACE'!B:F,5,0)=0,"-",VLOOKUP(Tabulka4[[#This Row],[start. č.]],'3. REGISTRACE'!B:F,5,0))))</f>
        <v>-</v>
      </c>
      <c r="H268" s="49"/>
      <c r="I268" s="45"/>
      <c r="J268" s="50"/>
      <c r="K268" s="39">
        <f>TIME(Tabulka4[[#This Row],[hod]],Tabulka4[[#This Row],[min]],Tabulka4[[#This Row],[sek]])</f>
        <v>0</v>
      </c>
      <c r="L268" s="17" t="str">
        <f>IF(ISBLANK(Tabulka4[[#This Row],[start. č.]]),"-",IF(Tabulka4[[#This Row],[příjmení a jméno]]="start. č. nebylo registrováno!","-",IF(VLOOKUP(Tabulka4[[#This Row],[start. č.]],'3. REGISTRACE'!B:G,6,0)=0,"-",VLOOKUP(Tabulka4[[#This Row],[start. č.]],'3. REGISTRACE'!B:G,6,0))))</f>
        <v>-</v>
      </c>
      <c r="M268" s="41" t="str">
        <f>IF(Tabulka4[[#This Row],[kategorie]]="-","-",COUNTIFS(G$10:G268,Tabulka4[[#This Row],[m/ž]],L$10:L268,Tabulka4[[#This Row],[kategorie]]))</f>
        <v>-</v>
      </c>
      <c r="N268" s="54" t="str">
        <f>IF(AND(ISBLANK(H268),ISBLANK(I268),ISBLANK(J268)),"-",IF(K268&gt;=MAX(K$10:K268),"ok","chyba!!!"))</f>
        <v>-</v>
      </c>
    </row>
    <row r="269" spans="2:14" x14ac:dyDescent="0.2">
      <c r="B269" s="41">
        <v>260</v>
      </c>
      <c r="C269" s="42"/>
      <c r="D269" s="20" t="str">
        <f>IF(ISBLANK(Tabulka4[[#This Row],[start. č.]]),"-",IF(ISERROR(VLOOKUP(Tabulka4[[#This Row],[start. č.]],'3. REGISTRACE'!B:F,2,0)),"start. č. nebylo registrováno!",VLOOKUP(Tabulka4[[#This Row],[start. č.]],'3. REGISTRACE'!B:F,2,0)))</f>
        <v>-</v>
      </c>
      <c r="E269" s="17" t="str">
        <f>IF(ISBLANK(Tabulka4[[#This Row],[start. č.]]),"-",IF(ISERROR(VLOOKUP(Tabulka4[[#This Row],[start. č.]],'3. REGISTRACE'!B:F,3,0)),"-",VLOOKUP(Tabulka4[[#This Row],[start. č.]],'3. REGISTRACE'!B:F,3,0)))</f>
        <v>-</v>
      </c>
      <c r="F269" s="43" t="str">
        <f>IF(ISBLANK(Tabulka4[[#This Row],[start. č.]]),"-",IF(Tabulka4[[#This Row],[příjmení a jméno]]="start. č. nebylo registrováno!","-",IF(VLOOKUP(Tabulka4[[#This Row],[start. č.]],'3. REGISTRACE'!B:F,4,0)=0,"-",VLOOKUP(Tabulka4[[#This Row],[start. č.]],'3. REGISTRACE'!B:F,4,0))))</f>
        <v>-</v>
      </c>
      <c r="G269" s="17" t="str">
        <f>IF(ISBLANK(Tabulka4[[#This Row],[start. č.]]),"-",IF(Tabulka4[[#This Row],[příjmení a jméno]]="start. č. nebylo registrováno!","-",IF(VLOOKUP(Tabulka4[[#This Row],[start. č.]],'3. REGISTRACE'!B:F,5,0)=0,"-",VLOOKUP(Tabulka4[[#This Row],[start. č.]],'3. REGISTRACE'!B:F,5,0))))</f>
        <v>-</v>
      </c>
      <c r="H269" s="49"/>
      <c r="I269" s="45"/>
      <c r="J269" s="50"/>
      <c r="K269" s="39">
        <f>TIME(Tabulka4[[#This Row],[hod]],Tabulka4[[#This Row],[min]],Tabulka4[[#This Row],[sek]])</f>
        <v>0</v>
      </c>
      <c r="L269" s="17" t="str">
        <f>IF(ISBLANK(Tabulka4[[#This Row],[start. č.]]),"-",IF(Tabulka4[[#This Row],[příjmení a jméno]]="start. č. nebylo registrováno!","-",IF(VLOOKUP(Tabulka4[[#This Row],[start. č.]],'3. REGISTRACE'!B:G,6,0)=0,"-",VLOOKUP(Tabulka4[[#This Row],[start. č.]],'3. REGISTRACE'!B:G,6,0))))</f>
        <v>-</v>
      </c>
      <c r="M269" s="41" t="str">
        <f>IF(Tabulka4[[#This Row],[kategorie]]="-","-",COUNTIFS(G$10:G269,Tabulka4[[#This Row],[m/ž]],L$10:L269,Tabulka4[[#This Row],[kategorie]]))</f>
        <v>-</v>
      </c>
      <c r="N269" s="54" t="str">
        <f>IF(AND(ISBLANK(H269),ISBLANK(I269),ISBLANK(J269)),"-",IF(K269&gt;=MAX(K$10:K269),"ok","chyba!!!"))</f>
        <v>-</v>
      </c>
    </row>
    <row r="270" spans="2:14" x14ac:dyDescent="0.2">
      <c r="B270" s="41">
        <v>261</v>
      </c>
      <c r="C270" s="42"/>
      <c r="D270" s="20" t="str">
        <f>IF(ISBLANK(Tabulka4[[#This Row],[start. č.]]),"-",IF(ISERROR(VLOOKUP(Tabulka4[[#This Row],[start. č.]],'3. REGISTRACE'!B:F,2,0)),"start. č. nebylo registrováno!",VLOOKUP(Tabulka4[[#This Row],[start. č.]],'3. REGISTRACE'!B:F,2,0)))</f>
        <v>-</v>
      </c>
      <c r="E270" s="17" t="str">
        <f>IF(ISBLANK(Tabulka4[[#This Row],[start. č.]]),"-",IF(ISERROR(VLOOKUP(Tabulka4[[#This Row],[start. č.]],'3. REGISTRACE'!B:F,3,0)),"-",VLOOKUP(Tabulka4[[#This Row],[start. č.]],'3. REGISTRACE'!B:F,3,0)))</f>
        <v>-</v>
      </c>
      <c r="F270" s="43" t="str">
        <f>IF(ISBLANK(Tabulka4[[#This Row],[start. č.]]),"-",IF(Tabulka4[[#This Row],[příjmení a jméno]]="start. č. nebylo registrováno!","-",IF(VLOOKUP(Tabulka4[[#This Row],[start. č.]],'3. REGISTRACE'!B:F,4,0)=0,"-",VLOOKUP(Tabulka4[[#This Row],[start. č.]],'3. REGISTRACE'!B:F,4,0))))</f>
        <v>-</v>
      </c>
      <c r="G270" s="17" t="str">
        <f>IF(ISBLANK(Tabulka4[[#This Row],[start. č.]]),"-",IF(Tabulka4[[#This Row],[příjmení a jméno]]="start. č. nebylo registrováno!","-",IF(VLOOKUP(Tabulka4[[#This Row],[start. č.]],'3. REGISTRACE'!B:F,5,0)=0,"-",VLOOKUP(Tabulka4[[#This Row],[start. č.]],'3. REGISTRACE'!B:F,5,0))))</f>
        <v>-</v>
      </c>
      <c r="H270" s="49"/>
      <c r="I270" s="45"/>
      <c r="J270" s="50"/>
      <c r="K270" s="39">
        <f>TIME(Tabulka4[[#This Row],[hod]],Tabulka4[[#This Row],[min]],Tabulka4[[#This Row],[sek]])</f>
        <v>0</v>
      </c>
      <c r="L270" s="17" t="str">
        <f>IF(ISBLANK(Tabulka4[[#This Row],[start. č.]]),"-",IF(Tabulka4[[#This Row],[příjmení a jméno]]="start. č. nebylo registrováno!","-",IF(VLOOKUP(Tabulka4[[#This Row],[start. č.]],'3. REGISTRACE'!B:G,6,0)=0,"-",VLOOKUP(Tabulka4[[#This Row],[start. č.]],'3. REGISTRACE'!B:G,6,0))))</f>
        <v>-</v>
      </c>
      <c r="M270" s="41" t="str">
        <f>IF(Tabulka4[[#This Row],[kategorie]]="-","-",COUNTIFS(G$10:G270,Tabulka4[[#This Row],[m/ž]],L$10:L270,Tabulka4[[#This Row],[kategorie]]))</f>
        <v>-</v>
      </c>
      <c r="N270" s="54" t="str">
        <f>IF(AND(ISBLANK(H270),ISBLANK(I270),ISBLANK(J270)),"-",IF(K270&gt;=MAX(K$10:K270),"ok","chyba!!!"))</f>
        <v>-</v>
      </c>
    </row>
    <row r="271" spans="2:14" x14ac:dyDescent="0.2">
      <c r="B271" s="41">
        <v>262</v>
      </c>
      <c r="C271" s="42"/>
      <c r="D271" s="20" t="str">
        <f>IF(ISBLANK(Tabulka4[[#This Row],[start. č.]]),"-",IF(ISERROR(VLOOKUP(Tabulka4[[#This Row],[start. č.]],'3. REGISTRACE'!B:F,2,0)),"start. č. nebylo registrováno!",VLOOKUP(Tabulka4[[#This Row],[start. č.]],'3. REGISTRACE'!B:F,2,0)))</f>
        <v>-</v>
      </c>
      <c r="E271" s="17" t="str">
        <f>IF(ISBLANK(Tabulka4[[#This Row],[start. č.]]),"-",IF(ISERROR(VLOOKUP(Tabulka4[[#This Row],[start. č.]],'3. REGISTRACE'!B:F,3,0)),"-",VLOOKUP(Tabulka4[[#This Row],[start. č.]],'3. REGISTRACE'!B:F,3,0)))</f>
        <v>-</v>
      </c>
      <c r="F271" s="43" t="str">
        <f>IF(ISBLANK(Tabulka4[[#This Row],[start. č.]]),"-",IF(Tabulka4[[#This Row],[příjmení a jméno]]="start. č. nebylo registrováno!","-",IF(VLOOKUP(Tabulka4[[#This Row],[start. č.]],'3. REGISTRACE'!B:F,4,0)=0,"-",VLOOKUP(Tabulka4[[#This Row],[start. č.]],'3. REGISTRACE'!B:F,4,0))))</f>
        <v>-</v>
      </c>
      <c r="G271" s="17" t="str">
        <f>IF(ISBLANK(Tabulka4[[#This Row],[start. č.]]),"-",IF(Tabulka4[[#This Row],[příjmení a jméno]]="start. č. nebylo registrováno!","-",IF(VLOOKUP(Tabulka4[[#This Row],[start. č.]],'3. REGISTRACE'!B:F,5,0)=0,"-",VLOOKUP(Tabulka4[[#This Row],[start. č.]],'3. REGISTRACE'!B:F,5,0))))</f>
        <v>-</v>
      </c>
      <c r="H271" s="49"/>
      <c r="I271" s="45"/>
      <c r="J271" s="50"/>
      <c r="K271" s="39">
        <f>TIME(Tabulka4[[#This Row],[hod]],Tabulka4[[#This Row],[min]],Tabulka4[[#This Row],[sek]])</f>
        <v>0</v>
      </c>
      <c r="L271" s="17" t="str">
        <f>IF(ISBLANK(Tabulka4[[#This Row],[start. č.]]),"-",IF(Tabulka4[[#This Row],[příjmení a jméno]]="start. č. nebylo registrováno!","-",IF(VLOOKUP(Tabulka4[[#This Row],[start. č.]],'3. REGISTRACE'!B:G,6,0)=0,"-",VLOOKUP(Tabulka4[[#This Row],[start. č.]],'3. REGISTRACE'!B:G,6,0))))</f>
        <v>-</v>
      </c>
      <c r="M271" s="41" t="str">
        <f>IF(Tabulka4[[#This Row],[kategorie]]="-","-",COUNTIFS(G$10:G271,Tabulka4[[#This Row],[m/ž]],L$10:L271,Tabulka4[[#This Row],[kategorie]]))</f>
        <v>-</v>
      </c>
      <c r="N271" s="54" t="str">
        <f>IF(AND(ISBLANK(H271),ISBLANK(I271),ISBLANK(J271)),"-",IF(K271&gt;=MAX(K$10:K271),"ok","chyba!!!"))</f>
        <v>-</v>
      </c>
    </row>
    <row r="272" spans="2:14" x14ac:dyDescent="0.2">
      <c r="B272" s="41">
        <v>263</v>
      </c>
      <c r="C272" s="42"/>
      <c r="D272" s="20" t="str">
        <f>IF(ISBLANK(Tabulka4[[#This Row],[start. č.]]),"-",IF(ISERROR(VLOOKUP(Tabulka4[[#This Row],[start. č.]],'3. REGISTRACE'!B:F,2,0)),"start. č. nebylo registrováno!",VLOOKUP(Tabulka4[[#This Row],[start. č.]],'3. REGISTRACE'!B:F,2,0)))</f>
        <v>-</v>
      </c>
      <c r="E272" s="17" t="str">
        <f>IF(ISBLANK(Tabulka4[[#This Row],[start. č.]]),"-",IF(ISERROR(VLOOKUP(Tabulka4[[#This Row],[start. č.]],'3. REGISTRACE'!B:F,3,0)),"-",VLOOKUP(Tabulka4[[#This Row],[start. č.]],'3. REGISTRACE'!B:F,3,0)))</f>
        <v>-</v>
      </c>
      <c r="F272" s="43" t="str">
        <f>IF(ISBLANK(Tabulka4[[#This Row],[start. č.]]),"-",IF(Tabulka4[[#This Row],[příjmení a jméno]]="start. č. nebylo registrováno!","-",IF(VLOOKUP(Tabulka4[[#This Row],[start. č.]],'3. REGISTRACE'!B:F,4,0)=0,"-",VLOOKUP(Tabulka4[[#This Row],[start. č.]],'3. REGISTRACE'!B:F,4,0))))</f>
        <v>-</v>
      </c>
      <c r="G272" s="17" t="str">
        <f>IF(ISBLANK(Tabulka4[[#This Row],[start. č.]]),"-",IF(Tabulka4[[#This Row],[příjmení a jméno]]="start. č. nebylo registrováno!","-",IF(VLOOKUP(Tabulka4[[#This Row],[start. č.]],'3. REGISTRACE'!B:F,5,0)=0,"-",VLOOKUP(Tabulka4[[#This Row],[start. č.]],'3. REGISTRACE'!B:F,5,0))))</f>
        <v>-</v>
      </c>
      <c r="H272" s="49"/>
      <c r="I272" s="45"/>
      <c r="J272" s="50"/>
      <c r="K272" s="39">
        <f>TIME(Tabulka4[[#This Row],[hod]],Tabulka4[[#This Row],[min]],Tabulka4[[#This Row],[sek]])</f>
        <v>0</v>
      </c>
      <c r="L272" s="17" t="str">
        <f>IF(ISBLANK(Tabulka4[[#This Row],[start. č.]]),"-",IF(Tabulka4[[#This Row],[příjmení a jméno]]="start. č. nebylo registrováno!","-",IF(VLOOKUP(Tabulka4[[#This Row],[start. č.]],'3. REGISTRACE'!B:G,6,0)=0,"-",VLOOKUP(Tabulka4[[#This Row],[start. č.]],'3. REGISTRACE'!B:G,6,0))))</f>
        <v>-</v>
      </c>
      <c r="M272" s="41" t="str">
        <f>IF(Tabulka4[[#This Row],[kategorie]]="-","-",COUNTIFS(G$10:G272,Tabulka4[[#This Row],[m/ž]],L$10:L272,Tabulka4[[#This Row],[kategorie]]))</f>
        <v>-</v>
      </c>
      <c r="N272" s="54" t="str">
        <f>IF(AND(ISBLANK(H272),ISBLANK(I272),ISBLANK(J272)),"-",IF(K272&gt;=MAX(K$10:K272),"ok","chyba!!!"))</f>
        <v>-</v>
      </c>
    </row>
    <row r="273" spans="2:14" x14ac:dyDescent="0.2">
      <c r="B273" s="41">
        <v>264</v>
      </c>
      <c r="C273" s="42"/>
      <c r="D273" s="20" t="str">
        <f>IF(ISBLANK(Tabulka4[[#This Row],[start. č.]]),"-",IF(ISERROR(VLOOKUP(Tabulka4[[#This Row],[start. č.]],'3. REGISTRACE'!B:F,2,0)),"start. č. nebylo registrováno!",VLOOKUP(Tabulka4[[#This Row],[start. č.]],'3. REGISTRACE'!B:F,2,0)))</f>
        <v>-</v>
      </c>
      <c r="E273" s="17" t="str">
        <f>IF(ISBLANK(Tabulka4[[#This Row],[start. č.]]),"-",IF(ISERROR(VLOOKUP(Tabulka4[[#This Row],[start. č.]],'3. REGISTRACE'!B:F,3,0)),"-",VLOOKUP(Tabulka4[[#This Row],[start. č.]],'3. REGISTRACE'!B:F,3,0)))</f>
        <v>-</v>
      </c>
      <c r="F273" s="43" t="str">
        <f>IF(ISBLANK(Tabulka4[[#This Row],[start. č.]]),"-",IF(Tabulka4[[#This Row],[příjmení a jméno]]="start. č. nebylo registrováno!","-",IF(VLOOKUP(Tabulka4[[#This Row],[start. č.]],'3. REGISTRACE'!B:F,4,0)=0,"-",VLOOKUP(Tabulka4[[#This Row],[start. č.]],'3. REGISTRACE'!B:F,4,0))))</f>
        <v>-</v>
      </c>
      <c r="G273" s="17" t="str">
        <f>IF(ISBLANK(Tabulka4[[#This Row],[start. č.]]),"-",IF(Tabulka4[[#This Row],[příjmení a jméno]]="start. č. nebylo registrováno!","-",IF(VLOOKUP(Tabulka4[[#This Row],[start. č.]],'3. REGISTRACE'!B:F,5,0)=0,"-",VLOOKUP(Tabulka4[[#This Row],[start. č.]],'3. REGISTRACE'!B:F,5,0))))</f>
        <v>-</v>
      </c>
      <c r="H273" s="49"/>
      <c r="I273" s="45"/>
      <c r="J273" s="50"/>
      <c r="K273" s="39">
        <f>TIME(Tabulka4[[#This Row],[hod]],Tabulka4[[#This Row],[min]],Tabulka4[[#This Row],[sek]])</f>
        <v>0</v>
      </c>
      <c r="L273" s="17" t="str">
        <f>IF(ISBLANK(Tabulka4[[#This Row],[start. č.]]),"-",IF(Tabulka4[[#This Row],[příjmení a jméno]]="start. č. nebylo registrováno!","-",IF(VLOOKUP(Tabulka4[[#This Row],[start. č.]],'3. REGISTRACE'!B:G,6,0)=0,"-",VLOOKUP(Tabulka4[[#This Row],[start. č.]],'3. REGISTRACE'!B:G,6,0))))</f>
        <v>-</v>
      </c>
      <c r="M273" s="41" t="str">
        <f>IF(Tabulka4[[#This Row],[kategorie]]="-","-",COUNTIFS(G$10:G273,Tabulka4[[#This Row],[m/ž]],L$10:L273,Tabulka4[[#This Row],[kategorie]]))</f>
        <v>-</v>
      </c>
      <c r="N273" s="54" t="str">
        <f>IF(AND(ISBLANK(H273),ISBLANK(I273),ISBLANK(J273)),"-",IF(K273&gt;=MAX(K$10:K273),"ok","chyba!!!"))</f>
        <v>-</v>
      </c>
    </row>
    <row r="274" spans="2:14" x14ac:dyDescent="0.2">
      <c r="B274" s="41">
        <v>265</v>
      </c>
      <c r="C274" s="42"/>
      <c r="D274" s="20" t="str">
        <f>IF(ISBLANK(Tabulka4[[#This Row],[start. č.]]),"-",IF(ISERROR(VLOOKUP(Tabulka4[[#This Row],[start. č.]],'3. REGISTRACE'!B:F,2,0)),"start. č. nebylo registrováno!",VLOOKUP(Tabulka4[[#This Row],[start. č.]],'3. REGISTRACE'!B:F,2,0)))</f>
        <v>-</v>
      </c>
      <c r="E274" s="17" t="str">
        <f>IF(ISBLANK(Tabulka4[[#This Row],[start. č.]]),"-",IF(ISERROR(VLOOKUP(Tabulka4[[#This Row],[start. č.]],'3. REGISTRACE'!B:F,3,0)),"-",VLOOKUP(Tabulka4[[#This Row],[start. č.]],'3. REGISTRACE'!B:F,3,0)))</f>
        <v>-</v>
      </c>
      <c r="F274" s="43" t="str">
        <f>IF(ISBLANK(Tabulka4[[#This Row],[start. č.]]),"-",IF(Tabulka4[[#This Row],[příjmení a jméno]]="start. č. nebylo registrováno!","-",IF(VLOOKUP(Tabulka4[[#This Row],[start. č.]],'3. REGISTRACE'!B:F,4,0)=0,"-",VLOOKUP(Tabulka4[[#This Row],[start. č.]],'3. REGISTRACE'!B:F,4,0))))</f>
        <v>-</v>
      </c>
      <c r="G274" s="17" t="str">
        <f>IF(ISBLANK(Tabulka4[[#This Row],[start. č.]]),"-",IF(Tabulka4[[#This Row],[příjmení a jméno]]="start. č. nebylo registrováno!","-",IF(VLOOKUP(Tabulka4[[#This Row],[start. č.]],'3. REGISTRACE'!B:F,5,0)=0,"-",VLOOKUP(Tabulka4[[#This Row],[start. č.]],'3. REGISTRACE'!B:F,5,0))))</f>
        <v>-</v>
      </c>
      <c r="H274" s="49"/>
      <c r="I274" s="45"/>
      <c r="J274" s="50"/>
      <c r="K274" s="39">
        <f>TIME(Tabulka4[[#This Row],[hod]],Tabulka4[[#This Row],[min]],Tabulka4[[#This Row],[sek]])</f>
        <v>0</v>
      </c>
      <c r="L274" s="17" t="str">
        <f>IF(ISBLANK(Tabulka4[[#This Row],[start. č.]]),"-",IF(Tabulka4[[#This Row],[příjmení a jméno]]="start. č. nebylo registrováno!","-",IF(VLOOKUP(Tabulka4[[#This Row],[start. č.]],'3. REGISTRACE'!B:G,6,0)=0,"-",VLOOKUP(Tabulka4[[#This Row],[start. č.]],'3. REGISTRACE'!B:G,6,0))))</f>
        <v>-</v>
      </c>
      <c r="M274" s="41" t="str">
        <f>IF(Tabulka4[[#This Row],[kategorie]]="-","-",COUNTIFS(G$10:G274,Tabulka4[[#This Row],[m/ž]],L$10:L274,Tabulka4[[#This Row],[kategorie]]))</f>
        <v>-</v>
      </c>
      <c r="N274" s="54" t="str">
        <f>IF(AND(ISBLANK(H274),ISBLANK(I274),ISBLANK(J274)),"-",IF(K274&gt;=MAX(K$10:K274),"ok","chyba!!!"))</f>
        <v>-</v>
      </c>
    </row>
    <row r="275" spans="2:14" x14ac:dyDescent="0.2">
      <c r="B275" s="41">
        <v>266</v>
      </c>
      <c r="C275" s="42"/>
      <c r="D275" s="20" t="str">
        <f>IF(ISBLANK(Tabulka4[[#This Row],[start. č.]]),"-",IF(ISERROR(VLOOKUP(Tabulka4[[#This Row],[start. č.]],'3. REGISTRACE'!B:F,2,0)),"start. č. nebylo registrováno!",VLOOKUP(Tabulka4[[#This Row],[start. č.]],'3. REGISTRACE'!B:F,2,0)))</f>
        <v>-</v>
      </c>
      <c r="E275" s="17" t="str">
        <f>IF(ISBLANK(Tabulka4[[#This Row],[start. č.]]),"-",IF(ISERROR(VLOOKUP(Tabulka4[[#This Row],[start. č.]],'3. REGISTRACE'!B:F,3,0)),"-",VLOOKUP(Tabulka4[[#This Row],[start. č.]],'3. REGISTRACE'!B:F,3,0)))</f>
        <v>-</v>
      </c>
      <c r="F275" s="43" t="str">
        <f>IF(ISBLANK(Tabulka4[[#This Row],[start. č.]]),"-",IF(Tabulka4[[#This Row],[příjmení a jméno]]="start. č. nebylo registrováno!","-",IF(VLOOKUP(Tabulka4[[#This Row],[start. č.]],'3. REGISTRACE'!B:F,4,0)=0,"-",VLOOKUP(Tabulka4[[#This Row],[start. č.]],'3. REGISTRACE'!B:F,4,0))))</f>
        <v>-</v>
      </c>
      <c r="G275" s="17" t="str">
        <f>IF(ISBLANK(Tabulka4[[#This Row],[start. č.]]),"-",IF(Tabulka4[[#This Row],[příjmení a jméno]]="start. č. nebylo registrováno!","-",IF(VLOOKUP(Tabulka4[[#This Row],[start. č.]],'3. REGISTRACE'!B:F,5,0)=0,"-",VLOOKUP(Tabulka4[[#This Row],[start. č.]],'3. REGISTRACE'!B:F,5,0))))</f>
        <v>-</v>
      </c>
      <c r="H275" s="49"/>
      <c r="I275" s="45"/>
      <c r="J275" s="50"/>
      <c r="K275" s="39">
        <f>TIME(Tabulka4[[#This Row],[hod]],Tabulka4[[#This Row],[min]],Tabulka4[[#This Row],[sek]])</f>
        <v>0</v>
      </c>
      <c r="L275" s="17" t="str">
        <f>IF(ISBLANK(Tabulka4[[#This Row],[start. č.]]),"-",IF(Tabulka4[[#This Row],[příjmení a jméno]]="start. č. nebylo registrováno!","-",IF(VLOOKUP(Tabulka4[[#This Row],[start. č.]],'3. REGISTRACE'!B:G,6,0)=0,"-",VLOOKUP(Tabulka4[[#This Row],[start. č.]],'3. REGISTRACE'!B:G,6,0))))</f>
        <v>-</v>
      </c>
      <c r="M275" s="41" t="str">
        <f>IF(Tabulka4[[#This Row],[kategorie]]="-","-",COUNTIFS(G$10:G275,Tabulka4[[#This Row],[m/ž]],L$10:L275,Tabulka4[[#This Row],[kategorie]]))</f>
        <v>-</v>
      </c>
      <c r="N275" s="54" t="str">
        <f>IF(AND(ISBLANK(H275),ISBLANK(I275),ISBLANK(J275)),"-",IF(K275&gt;=MAX(K$10:K275),"ok","chyba!!!"))</f>
        <v>-</v>
      </c>
    </row>
    <row r="276" spans="2:14" x14ac:dyDescent="0.2">
      <c r="B276" s="41">
        <v>267</v>
      </c>
      <c r="C276" s="42"/>
      <c r="D276" s="20" t="str">
        <f>IF(ISBLANK(Tabulka4[[#This Row],[start. č.]]),"-",IF(ISERROR(VLOOKUP(Tabulka4[[#This Row],[start. č.]],'3. REGISTRACE'!B:F,2,0)),"start. č. nebylo registrováno!",VLOOKUP(Tabulka4[[#This Row],[start. č.]],'3. REGISTRACE'!B:F,2,0)))</f>
        <v>-</v>
      </c>
      <c r="E276" s="17" t="str">
        <f>IF(ISBLANK(Tabulka4[[#This Row],[start. č.]]),"-",IF(ISERROR(VLOOKUP(Tabulka4[[#This Row],[start. č.]],'3. REGISTRACE'!B:F,3,0)),"-",VLOOKUP(Tabulka4[[#This Row],[start. č.]],'3. REGISTRACE'!B:F,3,0)))</f>
        <v>-</v>
      </c>
      <c r="F276" s="43" t="str">
        <f>IF(ISBLANK(Tabulka4[[#This Row],[start. č.]]),"-",IF(Tabulka4[[#This Row],[příjmení a jméno]]="start. č. nebylo registrováno!","-",IF(VLOOKUP(Tabulka4[[#This Row],[start. č.]],'3. REGISTRACE'!B:F,4,0)=0,"-",VLOOKUP(Tabulka4[[#This Row],[start. č.]],'3. REGISTRACE'!B:F,4,0))))</f>
        <v>-</v>
      </c>
      <c r="G276" s="17" t="str">
        <f>IF(ISBLANK(Tabulka4[[#This Row],[start. č.]]),"-",IF(Tabulka4[[#This Row],[příjmení a jméno]]="start. č. nebylo registrováno!","-",IF(VLOOKUP(Tabulka4[[#This Row],[start. č.]],'3. REGISTRACE'!B:F,5,0)=0,"-",VLOOKUP(Tabulka4[[#This Row],[start. č.]],'3. REGISTRACE'!B:F,5,0))))</f>
        <v>-</v>
      </c>
      <c r="H276" s="49"/>
      <c r="I276" s="45"/>
      <c r="J276" s="50"/>
      <c r="K276" s="39">
        <f>TIME(Tabulka4[[#This Row],[hod]],Tabulka4[[#This Row],[min]],Tabulka4[[#This Row],[sek]])</f>
        <v>0</v>
      </c>
      <c r="L276" s="17" t="str">
        <f>IF(ISBLANK(Tabulka4[[#This Row],[start. č.]]),"-",IF(Tabulka4[[#This Row],[příjmení a jméno]]="start. č. nebylo registrováno!","-",IF(VLOOKUP(Tabulka4[[#This Row],[start. č.]],'3. REGISTRACE'!B:G,6,0)=0,"-",VLOOKUP(Tabulka4[[#This Row],[start. č.]],'3. REGISTRACE'!B:G,6,0))))</f>
        <v>-</v>
      </c>
      <c r="M276" s="41" t="str">
        <f>IF(Tabulka4[[#This Row],[kategorie]]="-","-",COUNTIFS(G$10:G276,Tabulka4[[#This Row],[m/ž]],L$10:L276,Tabulka4[[#This Row],[kategorie]]))</f>
        <v>-</v>
      </c>
      <c r="N276" s="54" t="str">
        <f>IF(AND(ISBLANK(H276),ISBLANK(I276),ISBLANK(J276)),"-",IF(K276&gt;=MAX(K$10:K276),"ok","chyba!!!"))</f>
        <v>-</v>
      </c>
    </row>
    <row r="277" spans="2:14" x14ac:dyDescent="0.2">
      <c r="B277" s="41">
        <v>268</v>
      </c>
      <c r="C277" s="42"/>
      <c r="D277" s="20" t="str">
        <f>IF(ISBLANK(Tabulka4[[#This Row],[start. č.]]),"-",IF(ISERROR(VLOOKUP(Tabulka4[[#This Row],[start. č.]],'3. REGISTRACE'!B:F,2,0)),"start. č. nebylo registrováno!",VLOOKUP(Tabulka4[[#This Row],[start. č.]],'3. REGISTRACE'!B:F,2,0)))</f>
        <v>-</v>
      </c>
      <c r="E277" s="17" t="str">
        <f>IF(ISBLANK(Tabulka4[[#This Row],[start. č.]]),"-",IF(ISERROR(VLOOKUP(Tabulka4[[#This Row],[start. č.]],'3. REGISTRACE'!B:F,3,0)),"-",VLOOKUP(Tabulka4[[#This Row],[start. č.]],'3. REGISTRACE'!B:F,3,0)))</f>
        <v>-</v>
      </c>
      <c r="F277" s="43" t="str">
        <f>IF(ISBLANK(Tabulka4[[#This Row],[start. č.]]),"-",IF(Tabulka4[[#This Row],[příjmení a jméno]]="start. č. nebylo registrováno!","-",IF(VLOOKUP(Tabulka4[[#This Row],[start. č.]],'3. REGISTRACE'!B:F,4,0)=0,"-",VLOOKUP(Tabulka4[[#This Row],[start. č.]],'3. REGISTRACE'!B:F,4,0))))</f>
        <v>-</v>
      </c>
      <c r="G277" s="17" t="str">
        <f>IF(ISBLANK(Tabulka4[[#This Row],[start. č.]]),"-",IF(Tabulka4[[#This Row],[příjmení a jméno]]="start. č. nebylo registrováno!","-",IF(VLOOKUP(Tabulka4[[#This Row],[start. č.]],'3. REGISTRACE'!B:F,5,0)=0,"-",VLOOKUP(Tabulka4[[#This Row],[start. č.]],'3. REGISTRACE'!B:F,5,0))))</f>
        <v>-</v>
      </c>
      <c r="H277" s="49"/>
      <c r="I277" s="45"/>
      <c r="J277" s="50"/>
      <c r="K277" s="39">
        <f>TIME(Tabulka4[[#This Row],[hod]],Tabulka4[[#This Row],[min]],Tabulka4[[#This Row],[sek]])</f>
        <v>0</v>
      </c>
      <c r="L277" s="17" t="str">
        <f>IF(ISBLANK(Tabulka4[[#This Row],[start. č.]]),"-",IF(Tabulka4[[#This Row],[příjmení a jméno]]="start. č. nebylo registrováno!","-",IF(VLOOKUP(Tabulka4[[#This Row],[start. č.]],'3. REGISTRACE'!B:G,6,0)=0,"-",VLOOKUP(Tabulka4[[#This Row],[start. č.]],'3. REGISTRACE'!B:G,6,0))))</f>
        <v>-</v>
      </c>
      <c r="M277" s="41" t="str">
        <f>IF(Tabulka4[[#This Row],[kategorie]]="-","-",COUNTIFS(G$10:G277,Tabulka4[[#This Row],[m/ž]],L$10:L277,Tabulka4[[#This Row],[kategorie]]))</f>
        <v>-</v>
      </c>
      <c r="N277" s="54" t="str">
        <f>IF(AND(ISBLANK(H277),ISBLANK(I277),ISBLANK(J277)),"-",IF(K277&gt;=MAX(K$10:K277),"ok","chyba!!!"))</f>
        <v>-</v>
      </c>
    </row>
    <row r="278" spans="2:14" x14ac:dyDescent="0.2">
      <c r="B278" s="41">
        <v>269</v>
      </c>
      <c r="C278" s="42"/>
      <c r="D278" s="20" t="str">
        <f>IF(ISBLANK(Tabulka4[[#This Row],[start. č.]]),"-",IF(ISERROR(VLOOKUP(Tabulka4[[#This Row],[start. č.]],'3. REGISTRACE'!B:F,2,0)),"start. č. nebylo registrováno!",VLOOKUP(Tabulka4[[#This Row],[start. č.]],'3. REGISTRACE'!B:F,2,0)))</f>
        <v>-</v>
      </c>
      <c r="E278" s="17" t="str">
        <f>IF(ISBLANK(Tabulka4[[#This Row],[start. č.]]),"-",IF(ISERROR(VLOOKUP(Tabulka4[[#This Row],[start. č.]],'3. REGISTRACE'!B:F,3,0)),"-",VLOOKUP(Tabulka4[[#This Row],[start. č.]],'3. REGISTRACE'!B:F,3,0)))</f>
        <v>-</v>
      </c>
      <c r="F278" s="43" t="str">
        <f>IF(ISBLANK(Tabulka4[[#This Row],[start. č.]]),"-",IF(Tabulka4[[#This Row],[příjmení a jméno]]="start. č. nebylo registrováno!","-",IF(VLOOKUP(Tabulka4[[#This Row],[start. č.]],'3. REGISTRACE'!B:F,4,0)=0,"-",VLOOKUP(Tabulka4[[#This Row],[start. č.]],'3. REGISTRACE'!B:F,4,0))))</f>
        <v>-</v>
      </c>
      <c r="G278" s="17" t="str">
        <f>IF(ISBLANK(Tabulka4[[#This Row],[start. č.]]),"-",IF(Tabulka4[[#This Row],[příjmení a jméno]]="start. č. nebylo registrováno!","-",IF(VLOOKUP(Tabulka4[[#This Row],[start. č.]],'3. REGISTRACE'!B:F,5,0)=0,"-",VLOOKUP(Tabulka4[[#This Row],[start. č.]],'3. REGISTRACE'!B:F,5,0))))</f>
        <v>-</v>
      </c>
      <c r="H278" s="49"/>
      <c r="I278" s="45"/>
      <c r="J278" s="50"/>
      <c r="K278" s="39">
        <f>TIME(Tabulka4[[#This Row],[hod]],Tabulka4[[#This Row],[min]],Tabulka4[[#This Row],[sek]])</f>
        <v>0</v>
      </c>
      <c r="L278" s="17" t="str">
        <f>IF(ISBLANK(Tabulka4[[#This Row],[start. č.]]),"-",IF(Tabulka4[[#This Row],[příjmení a jméno]]="start. č. nebylo registrováno!","-",IF(VLOOKUP(Tabulka4[[#This Row],[start. č.]],'3. REGISTRACE'!B:G,6,0)=0,"-",VLOOKUP(Tabulka4[[#This Row],[start. č.]],'3. REGISTRACE'!B:G,6,0))))</f>
        <v>-</v>
      </c>
      <c r="M278" s="41" t="str">
        <f>IF(Tabulka4[[#This Row],[kategorie]]="-","-",COUNTIFS(G$10:G278,Tabulka4[[#This Row],[m/ž]],L$10:L278,Tabulka4[[#This Row],[kategorie]]))</f>
        <v>-</v>
      </c>
      <c r="N278" s="54" t="str">
        <f>IF(AND(ISBLANK(H278),ISBLANK(I278),ISBLANK(J278)),"-",IF(K278&gt;=MAX(K$10:K278),"ok","chyba!!!"))</f>
        <v>-</v>
      </c>
    </row>
    <row r="279" spans="2:14" x14ac:dyDescent="0.2">
      <c r="B279" s="41">
        <v>270</v>
      </c>
      <c r="C279" s="42"/>
      <c r="D279" s="20" t="str">
        <f>IF(ISBLANK(Tabulka4[[#This Row],[start. č.]]),"-",IF(ISERROR(VLOOKUP(Tabulka4[[#This Row],[start. č.]],'3. REGISTRACE'!B:F,2,0)),"start. č. nebylo registrováno!",VLOOKUP(Tabulka4[[#This Row],[start. č.]],'3. REGISTRACE'!B:F,2,0)))</f>
        <v>-</v>
      </c>
      <c r="E279" s="17" t="str">
        <f>IF(ISBLANK(Tabulka4[[#This Row],[start. č.]]),"-",IF(ISERROR(VLOOKUP(Tabulka4[[#This Row],[start. č.]],'3. REGISTRACE'!B:F,3,0)),"-",VLOOKUP(Tabulka4[[#This Row],[start. č.]],'3. REGISTRACE'!B:F,3,0)))</f>
        <v>-</v>
      </c>
      <c r="F279" s="43" t="str">
        <f>IF(ISBLANK(Tabulka4[[#This Row],[start. č.]]),"-",IF(Tabulka4[[#This Row],[příjmení a jméno]]="start. č. nebylo registrováno!","-",IF(VLOOKUP(Tabulka4[[#This Row],[start. č.]],'3. REGISTRACE'!B:F,4,0)=0,"-",VLOOKUP(Tabulka4[[#This Row],[start. č.]],'3. REGISTRACE'!B:F,4,0))))</f>
        <v>-</v>
      </c>
      <c r="G279" s="17" t="str">
        <f>IF(ISBLANK(Tabulka4[[#This Row],[start. č.]]),"-",IF(Tabulka4[[#This Row],[příjmení a jméno]]="start. č. nebylo registrováno!","-",IF(VLOOKUP(Tabulka4[[#This Row],[start. č.]],'3. REGISTRACE'!B:F,5,0)=0,"-",VLOOKUP(Tabulka4[[#This Row],[start. č.]],'3. REGISTRACE'!B:F,5,0))))</f>
        <v>-</v>
      </c>
      <c r="H279" s="49"/>
      <c r="I279" s="45"/>
      <c r="J279" s="50"/>
      <c r="K279" s="39">
        <f>TIME(Tabulka4[[#This Row],[hod]],Tabulka4[[#This Row],[min]],Tabulka4[[#This Row],[sek]])</f>
        <v>0</v>
      </c>
      <c r="L279" s="17" t="str">
        <f>IF(ISBLANK(Tabulka4[[#This Row],[start. č.]]),"-",IF(Tabulka4[[#This Row],[příjmení a jméno]]="start. č. nebylo registrováno!","-",IF(VLOOKUP(Tabulka4[[#This Row],[start. č.]],'3. REGISTRACE'!B:G,6,0)=0,"-",VLOOKUP(Tabulka4[[#This Row],[start. č.]],'3. REGISTRACE'!B:G,6,0))))</f>
        <v>-</v>
      </c>
      <c r="M279" s="41" t="str">
        <f>IF(Tabulka4[[#This Row],[kategorie]]="-","-",COUNTIFS(G$10:G279,Tabulka4[[#This Row],[m/ž]],L$10:L279,Tabulka4[[#This Row],[kategorie]]))</f>
        <v>-</v>
      </c>
      <c r="N279" s="54" t="str">
        <f>IF(AND(ISBLANK(H279),ISBLANK(I279),ISBLANK(J279)),"-",IF(K279&gt;=MAX(K$10:K279),"ok","chyba!!!"))</f>
        <v>-</v>
      </c>
    </row>
    <row r="280" spans="2:14" x14ac:dyDescent="0.2">
      <c r="B280" s="41">
        <v>271</v>
      </c>
      <c r="C280" s="42"/>
      <c r="D280" s="20" t="str">
        <f>IF(ISBLANK(Tabulka4[[#This Row],[start. č.]]),"-",IF(ISERROR(VLOOKUP(Tabulka4[[#This Row],[start. č.]],'3. REGISTRACE'!B:F,2,0)),"start. č. nebylo registrováno!",VLOOKUP(Tabulka4[[#This Row],[start. č.]],'3. REGISTRACE'!B:F,2,0)))</f>
        <v>-</v>
      </c>
      <c r="E280" s="17" t="str">
        <f>IF(ISBLANK(Tabulka4[[#This Row],[start. č.]]),"-",IF(ISERROR(VLOOKUP(Tabulka4[[#This Row],[start. č.]],'3. REGISTRACE'!B:F,3,0)),"-",VLOOKUP(Tabulka4[[#This Row],[start. č.]],'3. REGISTRACE'!B:F,3,0)))</f>
        <v>-</v>
      </c>
      <c r="F280" s="43" t="str">
        <f>IF(ISBLANK(Tabulka4[[#This Row],[start. č.]]),"-",IF(Tabulka4[[#This Row],[příjmení a jméno]]="start. č. nebylo registrováno!","-",IF(VLOOKUP(Tabulka4[[#This Row],[start. č.]],'3. REGISTRACE'!B:F,4,0)=0,"-",VLOOKUP(Tabulka4[[#This Row],[start. č.]],'3. REGISTRACE'!B:F,4,0))))</f>
        <v>-</v>
      </c>
      <c r="G280" s="17" t="str">
        <f>IF(ISBLANK(Tabulka4[[#This Row],[start. č.]]),"-",IF(Tabulka4[[#This Row],[příjmení a jméno]]="start. č. nebylo registrováno!","-",IF(VLOOKUP(Tabulka4[[#This Row],[start. č.]],'3. REGISTRACE'!B:F,5,0)=0,"-",VLOOKUP(Tabulka4[[#This Row],[start. č.]],'3. REGISTRACE'!B:F,5,0))))</f>
        <v>-</v>
      </c>
      <c r="H280" s="49"/>
      <c r="I280" s="45"/>
      <c r="J280" s="50"/>
      <c r="K280" s="39">
        <f>TIME(Tabulka4[[#This Row],[hod]],Tabulka4[[#This Row],[min]],Tabulka4[[#This Row],[sek]])</f>
        <v>0</v>
      </c>
      <c r="L280" s="17" t="str">
        <f>IF(ISBLANK(Tabulka4[[#This Row],[start. č.]]),"-",IF(Tabulka4[[#This Row],[příjmení a jméno]]="start. č. nebylo registrováno!","-",IF(VLOOKUP(Tabulka4[[#This Row],[start. č.]],'3. REGISTRACE'!B:G,6,0)=0,"-",VLOOKUP(Tabulka4[[#This Row],[start. č.]],'3. REGISTRACE'!B:G,6,0))))</f>
        <v>-</v>
      </c>
      <c r="M280" s="41" t="str">
        <f>IF(Tabulka4[[#This Row],[kategorie]]="-","-",COUNTIFS(G$10:G280,Tabulka4[[#This Row],[m/ž]],L$10:L280,Tabulka4[[#This Row],[kategorie]]))</f>
        <v>-</v>
      </c>
      <c r="N280" s="54" t="str">
        <f>IF(AND(ISBLANK(H280),ISBLANK(I280),ISBLANK(J280)),"-",IF(K280&gt;=MAX(K$10:K280),"ok","chyba!!!"))</f>
        <v>-</v>
      </c>
    </row>
    <row r="281" spans="2:14" x14ac:dyDescent="0.2">
      <c r="B281" s="41">
        <v>272</v>
      </c>
      <c r="C281" s="42"/>
      <c r="D281" s="20" t="str">
        <f>IF(ISBLANK(Tabulka4[[#This Row],[start. č.]]),"-",IF(ISERROR(VLOOKUP(Tabulka4[[#This Row],[start. č.]],'3. REGISTRACE'!B:F,2,0)),"start. č. nebylo registrováno!",VLOOKUP(Tabulka4[[#This Row],[start. č.]],'3. REGISTRACE'!B:F,2,0)))</f>
        <v>-</v>
      </c>
      <c r="E281" s="17" t="str">
        <f>IF(ISBLANK(Tabulka4[[#This Row],[start. č.]]),"-",IF(ISERROR(VLOOKUP(Tabulka4[[#This Row],[start. č.]],'3. REGISTRACE'!B:F,3,0)),"-",VLOOKUP(Tabulka4[[#This Row],[start. č.]],'3. REGISTRACE'!B:F,3,0)))</f>
        <v>-</v>
      </c>
      <c r="F281" s="43" t="str">
        <f>IF(ISBLANK(Tabulka4[[#This Row],[start. č.]]),"-",IF(Tabulka4[[#This Row],[příjmení a jméno]]="start. č. nebylo registrováno!","-",IF(VLOOKUP(Tabulka4[[#This Row],[start. č.]],'3. REGISTRACE'!B:F,4,0)=0,"-",VLOOKUP(Tabulka4[[#This Row],[start. č.]],'3. REGISTRACE'!B:F,4,0))))</f>
        <v>-</v>
      </c>
      <c r="G281" s="17" t="str">
        <f>IF(ISBLANK(Tabulka4[[#This Row],[start. č.]]),"-",IF(Tabulka4[[#This Row],[příjmení a jméno]]="start. č. nebylo registrováno!","-",IF(VLOOKUP(Tabulka4[[#This Row],[start. č.]],'3. REGISTRACE'!B:F,5,0)=0,"-",VLOOKUP(Tabulka4[[#This Row],[start. č.]],'3. REGISTRACE'!B:F,5,0))))</f>
        <v>-</v>
      </c>
      <c r="H281" s="49"/>
      <c r="I281" s="45"/>
      <c r="J281" s="50"/>
      <c r="K281" s="39">
        <f>TIME(Tabulka4[[#This Row],[hod]],Tabulka4[[#This Row],[min]],Tabulka4[[#This Row],[sek]])</f>
        <v>0</v>
      </c>
      <c r="L281" s="17" t="str">
        <f>IF(ISBLANK(Tabulka4[[#This Row],[start. č.]]),"-",IF(Tabulka4[[#This Row],[příjmení a jméno]]="start. č. nebylo registrováno!","-",IF(VLOOKUP(Tabulka4[[#This Row],[start. č.]],'3. REGISTRACE'!B:G,6,0)=0,"-",VLOOKUP(Tabulka4[[#This Row],[start. č.]],'3. REGISTRACE'!B:G,6,0))))</f>
        <v>-</v>
      </c>
      <c r="M281" s="41" t="str">
        <f>IF(Tabulka4[[#This Row],[kategorie]]="-","-",COUNTIFS(G$10:G281,Tabulka4[[#This Row],[m/ž]],L$10:L281,Tabulka4[[#This Row],[kategorie]]))</f>
        <v>-</v>
      </c>
      <c r="N281" s="54" t="str">
        <f>IF(AND(ISBLANK(H281),ISBLANK(I281),ISBLANK(J281)),"-",IF(K281&gt;=MAX(K$10:K281),"ok","chyba!!!"))</f>
        <v>-</v>
      </c>
    </row>
    <row r="282" spans="2:14" x14ac:dyDescent="0.2">
      <c r="B282" s="41">
        <v>273</v>
      </c>
      <c r="C282" s="42"/>
      <c r="D282" s="20" t="str">
        <f>IF(ISBLANK(Tabulka4[[#This Row],[start. č.]]),"-",IF(ISERROR(VLOOKUP(Tabulka4[[#This Row],[start. č.]],'3. REGISTRACE'!B:F,2,0)),"start. č. nebylo registrováno!",VLOOKUP(Tabulka4[[#This Row],[start. č.]],'3. REGISTRACE'!B:F,2,0)))</f>
        <v>-</v>
      </c>
      <c r="E282" s="17" t="str">
        <f>IF(ISBLANK(Tabulka4[[#This Row],[start. č.]]),"-",IF(ISERROR(VLOOKUP(Tabulka4[[#This Row],[start. č.]],'3. REGISTRACE'!B:F,3,0)),"-",VLOOKUP(Tabulka4[[#This Row],[start. č.]],'3. REGISTRACE'!B:F,3,0)))</f>
        <v>-</v>
      </c>
      <c r="F282" s="43" t="str">
        <f>IF(ISBLANK(Tabulka4[[#This Row],[start. č.]]),"-",IF(Tabulka4[[#This Row],[příjmení a jméno]]="start. č. nebylo registrováno!","-",IF(VLOOKUP(Tabulka4[[#This Row],[start. č.]],'3. REGISTRACE'!B:F,4,0)=0,"-",VLOOKUP(Tabulka4[[#This Row],[start. č.]],'3. REGISTRACE'!B:F,4,0))))</f>
        <v>-</v>
      </c>
      <c r="G282" s="17" t="str">
        <f>IF(ISBLANK(Tabulka4[[#This Row],[start. č.]]),"-",IF(Tabulka4[[#This Row],[příjmení a jméno]]="start. č. nebylo registrováno!","-",IF(VLOOKUP(Tabulka4[[#This Row],[start. č.]],'3. REGISTRACE'!B:F,5,0)=0,"-",VLOOKUP(Tabulka4[[#This Row],[start. č.]],'3. REGISTRACE'!B:F,5,0))))</f>
        <v>-</v>
      </c>
      <c r="H282" s="49"/>
      <c r="I282" s="45"/>
      <c r="J282" s="50"/>
      <c r="K282" s="39">
        <f>TIME(Tabulka4[[#This Row],[hod]],Tabulka4[[#This Row],[min]],Tabulka4[[#This Row],[sek]])</f>
        <v>0</v>
      </c>
      <c r="L282" s="17" t="str">
        <f>IF(ISBLANK(Tabulka4[[#This Row],[start. č.]]),"-",IF(Tabulka4[[#This Row],[příjmení a jméno]]="start. č. nebylo registrováno!","-",IF(VLOOKUP(Tabulka4[[#This Row],[start. č.]],'3. REGISTRACE'!B:G,6,0)=0,"-",VLOOKUP(Tabulka4[[#This Row],[start. č.]],'3. REGISTRACE'!B:G,6,0))))</f>
        <v>-</v>
      </c>
      <c r="M282" s="41" t="str">
        <f>IF(Tabulka4[[#This Row],[kategorie]]="-","-",COUNTIFS(G$10:G282,Tabulka4[[#This Row],[m/ž]],L$10:L282,Tabulka4[[#This Row],[kategorie]]))</f>
        <v>-</v>
      </c>
      <c r="N282" s="54" t="str">
        <f>IF(AND(ISBLANK(H282),ISBLANK(I282),ISBLANK(J282)),"-",IF(K282&gt;=MAX(K$10:K282),"ok","chyba!!!"))</f>
        <v>-</v>
      </c>
    </row>
    <row r="283" spans="2:14" x14ac:dyDescent="0.2">
      <c r="B283" s="41">
        <v>274</v>
      </c>
      <c r="C283" s="42"/>
      <c r="D283" s="20" t="str">
        <f>IF(ISBLANK(Tabulka4[[#This Row],[start. č.]]),"-",IF(ISERROR(VLOOKUP(Tabulka4[[#This Row],[start. č.]],'3. REGISTRACE'!B:F,2,0)),"start. č. nebylo registrováno!",VLOOKUP(Tabulka4[[#This Row],[start. č.]],'3. REGISTRACE'!B:F,2,0)))</f>
        <v>-</v>
      </c>
      <c r="E283" s="17" t="str">
        <f>IF(ISBLANK(Tabulka4[[#This Row],[start. č.]]),"-",IF(ISERROR(VLOOKUP(Tabulka4[[#This Row],[start. č.]],'3. REGISTRACE'!B:F,3,0)),"-",VLOOKUP(Tabulka4[[#This Row],[start. č.]],'3. REGISTRACE'!B:F,3,0)))</f>
        <v>-</v>
      </c>
      <c r="F283" s="43" t="str">
        <f>IF(ISBLANK(Tabulka4[[#This Row],[start. č.]]),"-",IF(Tabulka4[[#This Row],[příjmení a jméno]]="start. č. nebylo registrováno!","-",IF(VLOOKUP(Tabulka4[[#This Row],[start. č.]],'3. REGISTRACE'!B:F,4,0)=0,"-",VLOOKUP(Tabulka4[[#This Row],[start. č.]],'3. REGISTRACE'!B:F,4,0))))</f>
        <v>-</v>
      </c>
      <c r="G283" s="17" t="str">
        <f>IF(ISBLANK(Tabulka4[[#This Row],[start. č.]]),"-",IF(Tabulka4[[#This Row],[příjmení a jméno]]="start. č. nebylo registrováno!","-",IF(VLOOKUP(Tabulka4[[#This Row],[start. č.]],'3. REGISTRACE'!B:F,5,0)=0,"-",VLOOKUP(Tabulka4[[#This Row],[start. č.]],'3. REGISTRACE'!B:F,5,0))))</f>
        <v>-</v>
      </c>
      <c r="H283" s="49"/>
      <c r="I283" s="45"/>
      <c r="J283" s="50"/>
      <c r="K283" s="39">
        <f>TIME(Tabulka4[[#This Row],[hod]],Tabulka4[[#This Row],[min]],Tabulka4[[#This Row],[sek]])</f>
        <v>0</v>
      </c>
      <c r="L283" s="17" t="str">
        <f>IF(ISBLANK(Tabulka4[[#This Row],[start. č.]]),"-",IF(Tabulka4[[#This Row],[příjmení a jméno]]="start. č. nebylo registrováno!","-",IF(VLOOKUP(Tabulka4[[#This Row],[start. č.]],'3. REGISTRACE'!B:G,6,0)=0,"-",VLOOKUP(Tabulka4[[#This Row],[start. č.]],'3. REGISTRACE'!B:G,6,0))))</f>
        <v>-</v>
      </c>
      <c r="M283" s="41" t="str">
        <f>IF(Tabulka4[[#This Row],[kategorie]]="-","-",COUNTIFS(G$10:G283,Tabulka4[[#This Row],[m/ž]],L$10:L283,Tabulka4[[#This Row],[kategorie]]))</f>
        <v>-</v>
      </c>
      <c r="N283" s="54" t="str">
        <f>IF(AND(ISBLANK(H283),ISBLANK(I283),ISBLANK(J283)),"-",IF(K283&gt;=MAX(K$10:K283),"ok","chyba!!!"))</f>
        <v>-</v>
      </c>
    </row>
    <row r="284" spans="2:14" x14ac:dyDescent="0.2">
      <c r="B284" s="41">
        <v>275</v>
      </c>
      <c r="C284" s="42"/>
      <c r="D284" s="20" t="str">
        <f>IF(ISBLANK(Tabulka4[[#This Row],[start. č.]]),"-",IF(ISERROR(VLOOKUP(Tabulka4[[#This Row],[start. č.]],'3. REGISTRACE'!B:F,2,0)),"start. č. nebylo registrováno!",VLOOKUP(Tabulka4[[#This Row],[start. č.]],'3. REGISTRACE'!B:F,2,0)))</f>
        <v>-</v>
      </c>
      <c r="E284" s="17" t="str">
        <f>IF(ISBLANK(Tabulka4[[#This Row],[start. č.]]),"-",IF(ISERROR(VLOOKUP(Tabulka4[[#This Row],[start. č.]],'3. REGISTRACE'!B:F,3,0)),"-",VLOOKUP(Tabulka4[[#This Row],[start. č.]],'3. REGISTRACE'!B:F,3,0)))</f>
        <v>-</v>
      </c>
      <c r="F284" s="43" t="str">
        <f>IF(ISBLANK(Tabulka4[[#This Row],[start. č.]]),"-",IF(Tabulka4[[#This Row],[příjmení a jméno]]="start. č. nebylo registrováno!","-",IF(VLOOKUP(Tabulka4[[#This Row],[start. č.]],'3. REGISTRACE'!B:F,4,0)=0,"-",VLOOKUP(Tabulka4[[#This Row],[start. č.]],'3. REGISTRACE'!B:F,4,0))))</f>
        <v>-</v>
      </c>
      <c r="G284" s="17" t="str">
        <f>IF(ISBLANK(Tabulka4[[#This Row],[start. č.]]),"-",IF(Tabulka4[[#This Row],[příjmení a jméno]]="start. č. nebylo registrováno!","-",IF(VLOOKUP(Tabulka4[[#This Row],[start. č.]],'3. REGISTRACE'!B:F,5,0)=0,"-",VLOOKUP(Tabulka4[[#This Row],[start. č.]],'3. REGISTRACE'!B:F,5,0))))</f>
        <v>-</v>
      </c>
      <c r="H284" s="49"/>
      <c r="I284" s="45"/>
      <c r="J284" s="50"/>
      <c r="K284" s="39">
        <f>TIME(Tabulka4[[#This Row],[hod]],Tabulka4[[#This Row],[min]],Tabulka4[[#This Row],[sek]])</f>
        <v>0</v>
      </c>
      <c r="L284" s="17" t="str">
        <f>IF(ISBLANK(Tabulka4[[#This Row],[start. č.]]),"-",IF(Tabulka4[[#This Row],[příjmení a jméno]]="start. č. nebylo registrováno!","-",IF(VLOOKUP(Tabulka4[[#This Row],[start. č.]],'3. REGISTRACE'!B:G,6,0)=0,"-",VLOOKUP(Tabulka4[[#This Row],[start. č.]],'3. REGISTRACE'!B:G,6,0))))</f>
        <v>-</v>
      </c>
      <c r="M284" s="41" t="str">
        <f>IF(Tabulka4[[#This Row],[kategorie]]="-","-",COUNTIFS(G$10:G284,Tabulka4[[#This Row],[m/ž]],L$10:L284,Tabulka4[[#This Row],[kategorie]]))</f>
        <v>-</v>
      </c>
      <c r="N284" s="54" t="str">
        <f>IF(AND(ISBLANK(H284),ISBLANK(I284),ISBLANK(J284)),"-",IF(K284&gt;=MAX(K$10:K284),"ok","chyba!!!"))</f>
        <v>-</v>
      </c>
    </row>
    <row r="285" spans="2:14" x14ac:dyDescent="0.2">
      <c r="B285" s="41">
        <v>276</v>
      </c>
      <c r="C285" s="42"/>
      <c r="D285" s="20" t="str">
        <f>IF(ISBLANK(Tabulka4[[#This Row],[start. č.]]),"-",IF(ISERROR(VLOOKUP(Tabulka4[[#This Row],[start. č.]],'3. REGISTRACE'!B:F,2,0)),"start. č. nebylo registrováno!",VLOOKUP(Tabulka4[[#This Row],[start. č.]],'3. REGISTRACE'!B:F,2,0)))</f>
        <v>-</v>
      </c>
      <c r="E285" s="17" t="str">
        <f>IF(ISBLANK(Tabulka4[[#This Row],[start. č.]]),"-",IF(ISERROR(VLOOKUP(Tabulka4[[#This Row],[start. č.]],'3. REGISTRACE'!B:F,3,0)),"-",VLOOKUP(Tabulka4[[#This Row],[start. č.]],'3. REGISTRACE'!B:F,3,0)))</f>
        <v>-</v>
      </c>
      <c r="F285" s="43" t="str">
        <f>IF(ISBLANK(Tabulka4[[#This Row],[start. č.]]),"-",IF(Tabulka4[[#This Row],[příjmení a jméno]]="start. č. nebylo registrováno!","-",IF(VLOOKUP(Tabulka4[[#This Row],[start. č.]],'3. REGISTRACE'!B:F,4,0)=0,"-",VLOOKUP(Tabulka4[[#This Row],[start. č.]],'3. REGISTRACE'!B:F,4,0))))</f>
        <v>-</v>
      </c>
      <c r="G285" s="17" t="str">
        <f>IF(ISBLANK(Tabulka4[[#This Row],[start. č.]]),"-",IF(Tabulka4[[#This Row],[příjmení a jméno]]="start. č. nebylo registrováno!","-",IF(VLOOKUP(Tabulka4[[#This Row],[start. č.]],'3. REGISTRACE'!B:F,5,0)=0,"-",VLOOKUP(Tabulka4[[#This Row],[start. č.]],'3. REGISTRACE'!B:F,5,0))))</f>
        <v>-</v>
      </c>
      <c r="H285" s="49"/>
      <c r="I285" s="45"/>
      <c r="J285" s="50"/>
      <c r="K285" s="39">
        <f>TIME(Tabulka4[[#This Row],[hod]],Tabulka4[[#This Row],[min]],Tabulka4[[#This Row],[sek]])</f>
        <v>0</v>
      </c>
      <c r="L285" s="17" t="str">
        <f>IF(ISBLANK(Tabulka4[[#This Row],[start. č.]]),"-",IF(Tabulka4[[#This Row],[příjmení a jméno]]="start. č. nebylo registrováno!","-",IF(VLOOKUP(Tabulka4[[#This Row],[start. č.]],'3. REGISTRACE'!B:G,6,0)=0,"-",VLOOKUP(Tabulka4[[#This Row],[start. č.]],'3. REGISTRACE'!B:G,6,0))))</f>
        <v>-</v>
      </c>
      <c r="M285" s="41" t="str">
        <f>IF(Tabulka4[[#This Row],[kategorie]]="-","-",COUNTIFS(G$10:G285,Tabulka4[[#This Row],[m/ž]],L$10:L285,Tabulka4[[#This Row],[kategorie]]))</f>
        <v>-</v>
      </c>
      <c r="N285" s="54" t="str">
        <f>IF(AND(ISBLANK(H285),ISBLANK(I285),ISBLANK(J285)),"-",IF(K285&gt;=MAX(K$10:K285),"ok","chyba!!!"))</f>
        <v>-</v>
      </c>
    </row>
    <row r="286" spans="2:14" x14ac:dyDescent="0.2">
      <c r="B286" s="41">
        <v>277</v>
      </c>
      <c r="C286" s="42"/>
      <c r="D286" s="20" t="str">
        <f>IF(ISBLANK(Tabulka4[[#This Row],[start. č.]]),"-",IF(ISERROR(VLOOKUP(Tabulka4[[#This Row],[start. č.]],'3. REGISTRACE'!B:F,2,0)),"start. č. nebylo registrováno!",VLOOKUP(Tabulka4[[#This Row],[start. č.]],'3. REGISTRACE'!B:F,2,0)))</f>
        <v>-</v>
      </c>
      <c r="E286" s="17" t="str">
        <f>IF(ISBLANK(Tabulka4[[#This Row],[start. č.]]),"-",IF(ISERROR(VLOOKUP(Tabulka4[[#This Row],[start. č.]],'3. REGISTRACE'!B:F,3,0)),"-",VLOOKUP(Tabulka4[[#This Row],[start. č.]],'3. REGISTRACE'!B:F,3,0)))</f>
        <v>-</v>
      </c>
      <c r="F286" s="43" t="str">
        <f>IF(ISBLANK(Tabulka4[[#This Row],[start. č.]]),"-",IF(Tabulka4[[#This Row],[příjmení a jméno]]="start. č. nebylo registrováno!","-",IF(VLOOKUP(Tabulka4[[#This Row],[start. č.]],'3. REGISTRACE'!B:F,4,0)=0,"-",VLOOKUP(Tabulka4[[#This Row],[start. č.]],'3. REGISTRACE'!B:F,4,0))))</f>
        <v>-</v>
      </c>
      <c r="G286" s="17" t="str">
        <f>IF(ISBLANK(Tabulka4[[#This Row],[start. č.]]),"-",IF(Tabulka4[[#This Row],[příjmení a jméno]]="start. č. nebylo registrováno!","-",IF(VLOOKUP(Tabulka4[[#This Row],[start. č.]],'3. REGISTRACE'!B:F,5,0)=0,"-",VLOOKUP(Tabulka4[[#This Row],[start. č.]],'3. REGISTRACE'!B:F,5,0))))</f>
        <v>-</v>
      </c>
      <c r="H286" s="49"/>
      <c r="I286" s="45"/>
      <c r="J286" s="50"/>
      <c r="K286" s="39">
        <f>TIME(Tabulka4[[#This Row],[hod]],Tabulka4[[#This Row],[min]],Tabulka4[[#This Row],[sek]])</f>
        <v>0</v>
      </c>
      <c r="L286" s="17" t="str">
        <f>IF(ISBLANK(Tabulka4[[#This Row],[start. č.]]),"-",IF(Tabulka4[[#This Row],[příjmení a jméno]]="start. č. nebylo registrováno!","-",IF(VLOOKUP(Tabulka4[[#This Row],[start. č.]],'3. REGISTRACE'!B:G,6,0)=0,"-",VLOOKUP(Tabulka4[[#This Row],[start. č.]],'3. REGISTRACE'!B:G,6,0))))</f>
        <v>-</v>
      </c>
      <c r="M286" s="41" t="str">
        <f>IF(Tabulka4[[#This Row],[kategorie]]="-","-",COUNTIFS(G$10:G286,Tabulka4[[#This Row],[m/ž]],L$10:L286,Tabulka4[[#This Row],[kategorie]]))</f>
        <v>-</v>
      </c>
      <c r="N286" s="54" t="str">
        <f>IF(AND(ISBLANK(H286),ISBLANK(I286),ISBLANK(J286)),"-",IF(K286&gt;=MAX(K$10:K286),"ok","chyba!!!"))</f>
        <v>-</v>
      </c>
    </row>
    <row r="287" spans="2:14" x14ac:dyDescent="0.2">
      <c r="B287" s="41">
        <v>278</v>
      </c>
      <c r="C287" s="42"/>
      <c r="D287" s="20" t="str">
        <f>IF(ISBLANK(Tabulka4[[#This Row],[start. č.]]),"-",IF(ISERROR(VLOOKUP(Tabulka4[[#This Row],[start. č.]],'3. REGISTRACE'!B:F,2,0)),"start. č. nebylo registrováno!",VLOOKUP(Tabulka4[[#This Row],[start. č.]],'3. REGISTRACE'!B:F,2,0)))</f>
        <v>-</v>
      </c>
      <c r="E287" s="17" t="str">
        <f>IF(ISBLANK(Tabulka4[[#This Row],[start. č.]]),"-",IF(ISERROR(VLOOKUP(Tabulka4[[#This Row],[start. č.]],'3. REGISTRACE'!B:F,3,0)),"-",VLOOKUP(Tabulka4[[#This Row],[start. č.]],'3. REGISTRACE'!B:F,3,0)))</f>
        <v>-</v>
      </c>
      <c r="F287" s="43" t="str">
        <f>IF(ISBLANK(Tabulka4[[#This Row],[start. č.]]),"-",IF(Tabulka4[[#This Row],[příjmení a jméno]]="start. č. nebylo registrováno!","-",IF(VLOOKUP(Tabulka4[[#This Row],[start. č.]],'3. REGISTRACE'!B:F,4,0)=0,"-",VLOOKUP(Tabulka4[[#This Row],[start. č.]],'3. REGISTRACE'!B:F,4,0))))</f>
        <v>-</v>
      </c>
      <c r="G287" s="17" t="str">
        <f>IF(ISBLANK(Tabulka4[[#This Row],[start. č.]]),"-",IF(Tabulka4[[#This Row],[příjmení a jméno]]="start. č. nebylo registrováno!","-",IF(VLOOKUP(Tabulka4[[#This Row],[start. č.]],'3. REGISTRACE'!B:F,5,0)=0,"-",VLOOKUP(Tabulka4[[#This Row],[start. č.]],'3. REGISTRACE'!B:F,5,0))))</f>
        <v>-</v>
      </c>
      <c r="H287" s="49"/>
      <c r="I287" s="45"/>
      <c r="J287" s="50"/>
      <c r="K287" s="39">
        <f>TIME(Tabulka4[[#This Row],[hod]],Tabulka4[[#This Row],[min]],Tabulka4[[#This Row],[sek]])</f>
        <v>0</v>
      </c>
      <c r="L287" s="17" t="str">
        <f>IF(ISBLANK(Tabulka4[[#This Row],[start. č.]]),"-",IF(Tabulka4[[#This Row],[příjmení a jméno]]="start. č. nebylo registrováno!","-",IF(VLOOKUP(Tabulka4[[#This Row],[start. č.]],'3. REGISTRACE'!B:G,6,0)=0,"-",VLOOKUP(Tabulka4[[#This Row],[start. č.]],'3. REGISTRACE'!B:G,6,0))))</f>
        <v>-</v>
      </c>
      <c r="M287" s="41" t="str">
        <f>IF(Tabulka4[[#This Row],[kategorie]]="-","-",COUNTIFS(G$10:G287,Tabulka4[[#This Row],[m/ž]],L$10:L287,Tabulka4[[#This Row],[kategorie]]))</f>
        <v>-</v>
      </c>
      <c r="N287" s="54" t="str">
        <f>IF(AND(ISBLANK(H287),ISBLANK(I287),ISBLANK(J287)),"-",IF(K287&gt;=MAX(K$10:K287),"ok","chyba!!!"))</f>
        <v>-</v>
      </c>
    </row>
    <row r="288" spans="2:14" x14ac:dyDescent="0.2">
      <c r="B288" s="41">
        <v>279</v>
      </c>
      <c r="C288" s="42"/>
      <c r="D288" s="20" t="str">
        <f>IF(ISBLANK(Tabulka4[[#This Row],[start. č.]]),"-",IF(ISERROR(VLOOKUP(Tabulka4[[#This Row],[start. č.]],'3. REGISTRACE'!B:F,2,0)),"start. č. nebylo registrováno!",VLOOKUP(Tabulka4[[#This Row],[start. č.]],'3. REGISTRACE'!B:F,2,0)))</f>
        <v>-</v>
      </c>
      <c r="E288" s="17" t="str">
        <f>IF(ISBLANK(Tabulka4[[#This Row],[start. č.]]),"-",IF(ISERROR(VLOOKUP(Tabulka4[[#This Row],[start. č.]],'3. REGISTRACE'!B:F,3,0)),"-",VLOOKUP(Tabulka4[[#This Row],[start. č.]],'3. REGISTRACE'!B:F,3,0)))</f>
        <v>-</v>
      </c>
      <c r="F288" s="43" t="str">
        <f>IF(ISBLANK(Tabulka4[[#This Row],[start. č.]]),"-",IF(Tabulka4[[#This Row],[příjmení a jméno]]="start. č. nebylo registrováno!","-",IF(VLOOKUP(Tabulka4[[#This Row],[start. č.]],'3. REGISTRACE'!B:F,4,0)=0,"-",VLOOKUP(Tabulka4[[#This Row],[start. č.]],'3. REGISTRACE'!B:F,4,0))))</f>
        <v>-</v>
      </c>
      <c r="G288" s="17" t="str">
        <f>IF(ISBLANK(Tabulka4[[#This Row],[start. č.]]),"-",IF(Tabulka4[[#This Row],[příjmení a jméno]]="start. č. nebylo registrováno!","-",IF(VLOOKUP(Tabulka4[[#This Row],[start. č.]],'3. REGISTRACE'!B:F,5,0)=0,"-",VLOOKUP(Tabulka4[[#This Row],[start. č.]],'3. REGISTRACE'!B:F,5,0))))</f>
        <v>-</v>
      </c>
      <c r="H288" s="49"/>
      <c r="I288" s="45"/>
      <c r="J288" s="50"/>
      <c r="K288" s="39">
        <f>TIME(Tabulka4[[#This Row],[hod]],Tabulka4[[#This Row],[min]],Tabulka4[[#This Row],[sek]])</f>
        <v>0</v>
      </c>
      <c r="L288" s="17" t="str">
        <f>IF(ISBLANK(Tabulka4[[#This Row],[start. č.]]),"-",IF(Tabulka4[[#This Row],[příjmení a jméno]]="start. č. nebylo registrováno!","-",IF(VLOOKUP(Tabulka4[[#This Row],[start. č.]],'3. REGISTRACE'!B:G,6,0)=0,"-",VLOOKUP(Tabulka4[[#This Row],[start. č.]],'3. REGISTRACE'!B:G,6,0))))</f>
        <v>-</v>
      </c>
      <c r="M288" s="41" t="str">
        <f>IF(Tabulka4[[#This Row],[kategorie]]="-","-",COUNTIFS(G$10:G288,Tabulka4[[#This Row],[m/ž]],L$10:L288,Tabulka4[[#This Row],[kategorie]]))</f>
        <v>-</v>
      </c>
      <c r="N288" s="54" t="str">
        <f>IF(AND(ISBLANK(H288),ISBLANK(I288),ISBLANK(J288)),"-",IF(K288&gt;=MAX(K$10:K288),"ok","chyba!!!"))</f>
        <v>-</v>
      </c>
    </row>
    <row r="289" spans="2:14" x14ac:dyDescent="0.2">
      <c r="B289" s="41">
        <v>280</v>
      </c>
      <c r="C289" s="42"/>
      <c r="D289" s="20" t="str">
        <f>IF(ISBLANK(Tabulka4[[#This Row],[start. č.]]),"-",IF(ISERROR(VLOOKUP(Tabulka4[[#This Row],[start. č.]],'3. REGISTRACE'!B:F,2,0)),"start. č. nebylo registrováno!",VLOOKUP(Tabulka4[[#This Row],[start. č.]],'3. REGISTRACE'!B:F,2,0)))</f>
        <v>-</v>
      </c>
      <c r="E289" s="17" t="str">
        <f>IF(ISBLANK(Tabulka4[[#This Row],[start. č.]]),"-",IF(ISERROR(VLOOKUP(Tabulka4[[#This Row],[start. č.]],'3. REGISTRACE'!B:F,3,0)),"-",VLOOKUP(Tabulka4[[#This Row],[start. č.]],'3. REGISTRACE'!B:F,3,0)))</f>
        <v>-</v>
      </c>
      <c r="F289" s="43" t="str">
        <f>IF(ISBLANK(Tabulka4[[#This Row],[start. č.]]),"-",IF(Tabulka4[[#This Row],[příjmení a jméno]]="start. č. nebylo registrováno!","-",IF(VLOOKUP(Tabulka4[[#This Row],[start. č.]],'3. REGISTRACE'!B:F,4,0)=0,"-",VLOOKUP(Tabulka4[[#This Row],[start. č.]],'3. REGISTRACE'!B:F,4,0))))</f>
        <v>-</v>
      </c>
      <c r="G289" s="17" t="str">
        <f>IF(ISBLANK(Tabulka4[[#This Row],[start. č.]]),"-",IF(Tabulka4[[#This Row],[příjmení a jméno]]="start. č. nebylo registrováno!","-",IF(VLOOKUP(Tabulka4[[#This Row],[start. č.]],'3. REGISTRACE'!B:F,5,0)=0,"-",VLOOKUP(Tabulka4[[#This Row],[start. č.]],'3. REGISTRACE'!B:F,5,0))))</f>
        <v>-</v>
      </c>
      <c r="H289" s="49"/>
      <c r="I289" s="45"/>
      <c r="J289" s="50"/>
      <c r="K289" s="39">
        <f>TIME(Tabulka4[[#This Row],[hod]],Tabulka4[[#This Row],[min]],Tabulka4[[#This Row],[sek]])</f>
        <v>0</v>
      </c>
      <c r="L289" s="17" t="str">
        <f>IF(ISBLANK(Tabulka4[[#This Row],[start. č.]]),"-",IF(Tabulka4[[#This Row],[příjmení a jméno]]="start. č. nebylo registrováno!","-",IF(VLOOKUP(Tabulka4[[#This Row],[start. č.]],'3. REGISTRACE'!B:G,6,0)=0,"-",VLOOKUP(Tabulka4[[#This Row],[start. č.]],'3. REGISTRACE'!B:G,6,0))))</f>
        <v>-</v>
      </c>
      <c r="M289" s="41" t="str">
        <f>IF(Tabulka4[[#This Row],[kategorie]]="-","-",COUNTIFS(G$10:G289,Tabulka4[[#This Row],[m/ž]],L$10:L289,Tabulka4[[#This Row],[kategorie]]))</f>
        <v>-</v>
      </c>
      <c r="N289" s="54" t="str">
        <f>IF(AND(ISBLANK(H289),ISBLANK(I289),ISBLANK(J289)),"-",IF(K289&gt;=MAX(K$10:K289),"ok","chyba!!!"))</f>
        <v>-</v>
      </c>
    </row>
    <row r="290" spans="2:14" x14ac:dyDescent="0.2">
      <c r="B290" s="41">
        <v>281</v>
      </c>
      <c r="C290" s="42"/>
      <c r="D290" s="20" t="str">
        <f>IF(ISBLANK(Tabulka4[[#This Row],[start. č.]]),"-",IF(ISERROR(VLOOKUP(Tabulka4[[#This Row],[start. č.]],'3. REGISTRACE'!B:F,2,0)),"start. č. nebylo registrováno!",VLOOKUP(Tabulka4[[#This Row],[start. č.]],'3. REGISTRACE'!B:F,2,0)))</f>
        <v>-</v>
      </c>
      <c r="E290" s="17" t="str">
        <f>IF(ISBLANK(Tabulka4[[#This Row],[start. č.]]),"-",IF(ISERROR(VLOOKUP(Tabulka4[[#This Row],[start. č.]],'3. REGISTRACE'!B:F,3,0)),"-",VLOOKUP(Tabulka4[[#This Row],[start. č.]],'3. REGISTRACE'!B:F,3,0)))</f>
        <v>-</v>
      </c>
      <c r="F290" s="43" t="str">
        <f>IF(ISBLANK(Tabulka4[[#This Row],[start. č.]]),"-",IF(Tabulka4[[#This Row],[příjmení a jméno]]="start. č. nebylo registrováno!","-",IF(VLOOKUP(Tabulka4[[#This Row],[start. č.]],'3. REGISTRACE'!B:F,4,0)=0,"-",VLOOKUP(Tabulka4[[#This Row],[start. č.]],'3. REGISTRACE'!B:F,4,0))))</f>
        <v>-</v>
      </c>
      <c r="G290" s="17" t="str">
        <f>IF(ISBLANK(Tabulka4[[#This Row],[start. č.]]),"-",IF(Tabulka4[[#This Row],[příjmení a jméno]]="start. č. nebylo registrováno!","-",IF(VLOOKUP(Tabulka4[[#This Row],[start. č.]],'3. REGISTRACE'!B:F,5,0)=0,"-",VLOOKUP(Tabulka4[[#This Row],[start. č.]],'3. REGISTRACE'!B:F,5,0))))</f>
        <v>-</v>
      </c>
      <c r="H290" s="49"/>
      <c r="I290" s="45"/>
      <c r="J290" s="50"/>
      <c r="K290" s="39">
        <f>TIME(Tabulka4[[#This Row],[hod]],Tabulka4[[#This Row],[min]],Tabulka4[[#This Row],[sek]])</f>
        <v>0</v>
      </c>
      <c r="L290" s="17" t="str">
        <f>IF(ISBLANK(Tabulka4[[#This Row],[start. č.]]),"-",IF(Tabulka4[[#This Row],[příjmení a jméno]]="start. č. nebylo registrováno!","-",IF(VLOOKUP(Tabulka4[[#This Row],[start. č.]],'3. REGISTRACE'!B:G,6,0)=0,"-",VLOOKUP(Tabulka4[[#This Row],[start. č.]],'3. REGISTRACE'!B:G,6,0))))</f>
        <v>-</v>
      </c>
      <c r="M290" s="41" t="str">
        <f>IF(Tabulka4[[#This Row],[kategorie]]="-","-",COUNTIFS(G$10:G290,Tabulka4[[#This Row],[m/ž]],L$10:L290,Tabulka4[[#This Row],[kategorie]]))</f>
        <v>-</v>
      </c>
      <c r="N290" s="54" t="str">
        <f>IF(AND(ISBLANK(H290),ISBLANK(I290),ISBLANK(J290)),"-",IF(K290&gt;=MAX(K$10:K290),"ok","chyba!!!"))</f>
        <v>-</v>
      </c>
    </row>
    <row r="291" spans="2:14" x14ac:dyDescent="0.2">
      <c r="B291" s="41">
        <v>282</v>
      </c>
      <c r="C291" s="42"/>
      <c r="D291" s="20" t="str">
        <f>IF(ISBLANK(Tabulka4[[#This Row],[start. č.]]),"-",IF(ISERROR(VLOOKUP(Tabulka4[[#This Row],[start. č.]],'3. REGISTRACE'!B:F,2,0)),"start. č. nebylo registrováno!",VLOOKUP(Tabulka4[[#This Row],[start. č.]],'3. REGISTRACE'!B:F,2,0)))</f>
        <v>-</v>
      </c>
      <c r="E291" s="17" t="str">
        <f>IF(ISBLANK(Tabulka4[[#This Row],[start. č.]]),"-",IF(ISERROR(VLOOKUP(Tabulka4[[#This Row],[start. č.]],'3. REGISTRACE'!B:F,3,0)),"-",VLOOKUP(Tabulka4[[#This Row],[start. č.]],'3. REGISTRACE'!B:F,3,0)))</f>
        <v>-</v>
      </c>
      <c r="F291" s="43" t="str">
        <f>IF(ISBLANK(Tabulka4[[#This Row],[start. č.]]),"-",IF(Tabulka4[[#This Row],[příjmení a jméno]]="start. č. nebylo registrováno!","-",IF(VLOOKUP(Tabulka4[[#This Row],[start. č.]],'3. REGISTRACE'!B:F,4,0)=0,"-",VLOOKUP(Tabulka4[[#This Row],[start. č.]],'3. REGISTRACE'!B:F,4,0))))</f>
        <v>-</v>
      </c>
      <c r="G291" s="17" t="str">
        <f>IF(ISBLANK(Tabulka4[[#This Row],[start. č.]]),"-",IF(Tabulka4[[#This Row],[příjmení a jméno]]="start. č. nebylo registrováno!","-",IF(VLOOKUP(Tabulka4[[#This Row],[start. č.]],'3. REGISTRACE'!B:F,5,0)=0,"-",VLOOKUP(Tabulka4[[#This Row],[start. č.]],'3. REGISTRACE'!B:F,5,0))))</f>
        <v>-</v>
      </c>
      <c r="H291" s="49"/>
      <c r="I291" s="45"/>
      <c r="J291" s="50"/>
      <c r="K291" s="39">
        <f>TIME(Tabulka4[[#This Row],[hod]],Tabulka4[[#This Row],[min]],Tabulka4[[#This Row],[sek]])</f>
        <v>0</v>
      </c>
      <c r="L291" s="17" t="str">
        <f>IF(ISBLANK(Tabulka4[[#This Row],[start. č.]]),"-",IF(Tabulka4[[#This Row],[příjmení a jméno]]="start. č. nebylo registrováno!","-",IF(VLOOKUP(Tabulka4[[#This Row],[start. č.]],'3. REGISTRACE'!B:G,6,0)=0,"-",VLOOKUP(Tabulka4[[#This Row],[start. č.]],'3. REGISTRACE'!B:G,6,0))))</f>
        <v>-</v>
      </c>
      <c r="M291" s="41" t="str">
        <f>IF(Tabulka4[[#This Row],[kategorie]]="-","-",COUNTIFS(G$10:G291,Tabulka4[[#This Row],[m/ž]],L$10:L291,Tabulka4[[#This Row],[kategorie]]))</f>
        <v>-</v>
      </c>
      <c r="N291" s="54" t="str">
        <f>IF(AND(ISBLANK(H291),ISBLANK(I291),ISBLANK(J291)),"-",IF(K291&gt;=MAX(K$10:K291),"ok","chyba!!!"))</f>
        <v>-</v>
      </c>
    </row>
    <row r="292" spans="2:14" x14ac:dyDescent="0.2">
      <c r="B292" s="41">
        <v>283</v>
      </c>
      <c r="C292" s="42"/>
      <c r="D292" s="20" t="str">
        <f>IF(ISBLANK(Tabulka4[[#This Row],[start. č.]]),"-",IF(ISERROR(VLOOKUP(Tabulka4[[#This Row],[start. č.]],'3. REGISTRACE'!B:F,2,0)),"start. č. nebylo registrováno!",VLOOKUP(Tabulka4[[#This Row],[start. č.]],'3. REGISTRACE'!B:F,2,0)))</f>
        <v>-</v>
      </c>
      <c r="E292" s="17" t="str">
        <f>IF(ISBLANK(Tabulka4[[#This Row],[start. č.]]),"-",IF(ISERROR(VLOOKUP(Tabulka4[[#This Row],[start. č.]],'3. REGISTRACE'!B:F,3,0)),"-",VLOOKUP(Tabulka4[[#This Row],[start. č.]],'3. REGISTRACE'!B:F,3,0)))</f>
        <v>-</v>
      </c>
      <c r="F292" s="43" t="str">
        <f>IF(ISBLANK(Tabulka4[[#This Row],[start. č.]]),"-",IF(Tabulka4[[#This Row],[příjmení a jméno]]="start. č. nebylo registrováno!","-",IF(VLOOKUP(Tabulka4[[#This Row],[start. č.]],'3. REGISTRACE'!B:F,4,0)=0,"-",VLOOKUP(Tabulka4[[#This Row],[start. č.]],'3. REGISTRACE'!B:F,4,0))))</f>
        <v>-</v>
      </c>
      <c r="G292" s="17" t="str">
        <f>IF(ISBLANK(Tabulka4[[#This Row],[start. č.]]),"-",IF(Tabulka4[[#This Row],[příjmení a jméno]]="start. č. nebylo registrováno!","-",IF(VLOOKUP(Tabulka4[[#This Row],[start. č.]],'3. REGISTRACE'!B:F,5,0)=0,"-",VLOOKUP(Tabulka4[[#This Row],[start. č.]],'3. REGISTRACE'!B:F,5,0))))</f>
        <v>-</v>
      </c>
      <c r="H292" s="49"/>
      <c r="I292" s="45"/>
      <c r="J292" s="50"/>
      <c r="K292" s="39">
        <f>TIME(Tabulka4[[#This Row],[hod]],Tabulka4[[#This Row],[min]],Tabulka4[[#This Row],[sek]])</f>
        <v>0</v>
      </c>
      <c r="L292" s="17" t="str">
        <f>IF(ISBLANK(Tabulka4[[#This Row],[start. č.]]),"-",IF(Tabulka4[[#This Row],[příjmení a jméno]]="start. č. nebylo registrováno!","-",IF(VLOOKUP(Tabulka4[[#This Row],[start. č.]],'3. REGISTRACE'!B:G,6,0)=0,"-",VLOOKUP(Tabulka4[[#This Row],[start. č.]],'3. REGISTRACE'!B:G,6,0))))</f>
        <v>-</v>
      </c>
      <c r="M292" s="41" t="str">
        <f>IF(Tabulka4[[#This Row],[kategorie]]="-","-",COUNTIFS(G$10:G292,Tabulka4[[#This Row],[m/ž]],L$10:L292,Tabulka4[[#This Row],[kategorie]]))</f>
        <v>-</v>
      </c>
      <c r="N292" s="54" t="str">
        <f>IF(AND(ISBLANK(H292),ISBLANK(I292),ISBLANK(J292)),"-",IF(K292&gt;=MAX(K$10:K292),"ok","chyba!!!"))</f>
        <v>-</v>
      </c>
    </row>
    <row r="293" spans="2:14" x14ac:dyDescent="0.2">
      <c r="B293" s="41">
        <v>284</v>
      </c>
      <c r="C293" s="42"/>
      <c r="D293" s="20" t="str">
        <f>IF(ISBLANK(Tabulka4[[#This Row],[start. č.]]),"-",IF(ISERROR(VLOOKUP(Tabulka4[[#This Row],[start. č.]],'3. REGISTRACE'!B:F,2,0)),"start. č. nebylo registrováno!",VLOOKUP(Tabulka4[[#This Row],[start. č.]],'3. REGISTRACE'!B:F,2,0)))</f>
        <v>-</v>
      </c>
      <c r="E293" s="17" t="str">
        <f>IF(ISBLANK(Tabulka4[[#This Row],[start. č.]]),"-",IF(ISERROR(VLOOKUP(Tabulka4[[#This Row],[start. č.]],'3. REGISTRACE'!B:F,3,0)),"-",VLOOKUP(Tabulka4[[#This Row],[start. č.]],'3. REGISTRACE'!B:F,3,0)))</f>
        <v>-</v>
      </c>
      <c r="F293" s="43" t="str">
        <f>IF(ISBLANK(Tabulka4[[#This Row],[start. č.]]),"-",IF(Tabulka4[[#This Row],[příjmení a jméno]]="start. č. nebylo registrováno!","-",IF(VLOOKUP(Tabulka4[[#This Row],[start. č.]],'3. REGISTRACE'!B:F,4,0)=0,"-",VLOOKUP(Tabulka4[[#This Row],[start. č.]],'3. REGISTRACE'!B:F,4,0))))</f>
        <v>-</v>
      </c>
      <c r="G293" s="17" t="str">
        <f>IF(ISBLANK(Tabulka4[[#This Row],[start. č.]]),"-",IF(Tabulka4[[#This Row],[příjmení a jméno]]="start. č. nebylo registrováno!","-",IF(VLOOKUP(Tabulka4[[#This Row],[start. č.]],'3. REGISTRACE'!B:F,5,0)=0,"-",VLOOKUP(Tabulka4[[#This Row],[start. č.]],'3. REGISTRACE'!B:F,5,0))))</f>
        <v>-</v>
      </c>
      <c r="H293" s="49"/>
      <c r="I293" s="45"/>
      <c r="J293" s="50"/>
      <c r="K293" s="39">
        <f>TIME(Tabulka4[[#This Row],[hod]],Tabulka4[[#This Row],[min]],Tabulka4[[#This Row],[sek]])</f>
        <v>0</v>
      </c>
      <c r="L293" s="17" t="str">
        <f>IF(ISBLANK(Tabulka4[[#This Row],[start. č.]]),"-",IF(Tabulka4[[#This Row],[příjmení a jméno]]="start. č. nebylo registrováno!","-",IF(VLOOKUP(Tabulka4[[#This Row],[start. č.]],'3. REGISTRACE'!B:G,6,0)=0,"-",VLOOKUP(Tabulka4[[#This Row],[start. č.]],'3. REGISTRACE'!B:G,6,0))))</f>
        <v>-</v>
      </c>
      <c r="M293" s="41" t="str">
        <f>IF(Tabulka4[[#This Row],[kategorie]]="-","-",COUNTIFS(G$10:G293,Tabulka4[[#This Row],[m/ž]],L$10:L293,Tabulka4[[#This Row],[kategorie]]))</f>
        <v>-</v>
      </c>
      <c r="N293" s="54" t="str">
        <f>IF(AND(ISBLANK(H293),ISBLANK(I293),ISBLANK(J293)),"-",IF(K293&gt;=MAX(K$10:K293),"ok","chyba!!!"))</f>
        <v>-</v>
      </c>
    </row>
    <row r="294" spans="2:14" x14ac:dyDescent="0.2">
      <c r="B294" s="41">
        <v>285</v>
      </c>
      <c r="C294" s="42"/>
      <c r="D294" s="20" t="str">
        <f>IF(ISBLANK(Tabulka4[[#This Row],[start. č.]]),"-",IF(ISERROR(VLOOKUP(Tabulka4[[#This Row],[start. č.]],'3. REGISTRACE'!B:F,2,0)),"start. č. nebylo registrováno!",VLOOKUP(Tabulka4[[#This Row],[start. č.]],'3. REGISTRACE'!B:F,2,0)))</f>
        <v>-</v>
      </c>
      <c r="E294" s="17" t="str">
        <f>IF(ISBLANK(Tabulka4[[#This Row],[start. č.]]),"-",IF(ISERROR(VLOOKUP(Tabulka4[[#This Row],[start. č.]],'3. REGISTRACE'!B:F,3,0)),"-",VLOOKUP(Tabulka4[[#This Row],[start. č.]],'3. REGISTRACE'!B:F,3,0)))</f>
        <v>-</v>
      </c>
      <c r="F294" s="43" t="str">
        <f>IF(ISBLANK(Tabulka4[[#This Row],[start. č.]]),"-",IF(Tabulka4[[#This Row],[příjmení a jméno]]="start. č. nebylo registrováno!","-",IF(VLOOKUP(Tabulka4[[#This Row],[start. č.]],'3. REGISTRACE'!B:F,4,0)=0,"-",VLOOKUP(Tabulka4[[#This Row],[start. č.]],'3. REGISTRACE'!B:F,4,0))))</f>
        <v>-</v>
      </c>
      <c r="G294" s="17" t="str">
        <f>IF(ISBLANK(Tabulka4[[#This Row],[start. č.]]),"-",IF(Tabulka4[[#This Row],[příjmení a jméno]]="start. č. nebylo registrováno!","-",IF(VLOOKUP(Tabulka4[[#This Row],[start. č.]],'3. REGISTRACE'!B:F,5,0)=0,"-",VLOOKUP(Tabulka4[[#This Row],[start. č.]],'3. REGISTRACE'!B:F,5,0))))</f>
        <v>-</v>
      </c>
      <c r="H294" s="49"/>
      <c r="I294" s="45"/>
      <c r="J294" s="50"/>
      <c r="K294" s="39">
        <f>TIME(Tabulka4[[#This Row],[hod]],Tabulka4[[#This Row],[min]],Tabulka4[[#This Row],[sek]])</f>
        <v>0</v>
      </c>
      <c r="L294" s="17" t="str">
        <f>IF(ISBLANK(Tabulka4[[#This Row],[start. č.]]),"-",IF(Tabulka4[[#This Row],[příjmení a jméno]]="start. č. nebylo registrováno!","-",IF(VLOOKUP(Tabulka4[[#This Row],[start. č.]],'3. REGISTRACE'!B:G,6,0)=0,"-",VLOOKUP(Tabulka4[[#This Row],[start. č.]],'3. REGISTRACE'!B:G,6,0))))</f>
        <v>-</v>
      </c>
      <c r="M294" s="41" t="str">
        <f>IF(Tabulka4[[#This Row],[kategorie]]="-","-",COUNTIFS(G$10:G294,Tabulka4[[#This Row],[m/ž]],L$10:L294,Tabulka4[[#This Row],[kategorie]]))</f>
        <v>-</v>
      </c>
      <c r="N294" s="54" t="str">
        <f>IF(AND(ISBLANK(H294),ISBLANK(I294),ISBLANK(J294)),"-",IF(K294&gt;=MAX(K$10:K294),"ok","chyba!!!"))</f>
        <v>-</v>
      </c>
    </row>
    <row r="295" spans="2:14" x14ac:dyDescent="0.2">
      <c r="B295" s="41">
        <v>286</v>
      </c>
      <c r="C295" s="42"/>
      <c r="D295" s="20" t="str">
        <f>IF(ISBLANK(Tabulka4[[#This Row],[start. č.]]),"-",IF(ISERROR(VLOOKUP(Tabulka4[[#This Row],[start. č.]],'3. REGISTRACE'!B:F,2,0)),"start. č. nebylo registrováno!",VLOOKUP(Tabulka4[[#This Row],[start. č.]],'3. REGISTRACE'!B:F,2,0)))</f>
        <v>-</v>
      </c>
      <c r="E295" s="17" t="str">
        <f>IF(ISBLANK(Tabulka4[[#This Row],[start. č.]]),"-",IF(ISERROR(VLOOKUP(Tabulka4[[#This Row],[start. č.]],'3. REGISTRACE'!B:F,3,0)),"-",VLOOKUP(Tabulka4[[#This Row],[start. č.]],'3. REGISTRACE'!B:F,3,0)))</f>
        <v>-</v>
      </c>
      <c r="F295" s="43" t="str">
        <f>IF(ISBLANK(Tabulka4[[#This Row],[start. č.]]),"-",IF(Tabulka4[[#This Row],[příjmení a jméno]]="start. č. nebylo registrováno!","-",IF(VLOOKUP(Tabulka4[[#This Row],[start. č.]],'3. REGISTRACE'!B:F,4,0)=0,"-",VLOOKUP(Tabulka4[[#This Row],[start. č.]],'3. REGISTRACE'!B:F,4,0))))</f>
        <v>-</v>
      </c>
      <c r="G295" s="17" t="str">
        <f>IF(ISBLANK(Tabulka4[[#This Row],[start. č.]]),"-",IF(Tabulka4[[#This Row],[příjmení a jméno]]="start. č. nebylo registrováno!","-",IF(VLOOKUP(Tabulka4[[#This Row],[start. č.]],'3. REGISTRACE'!B:F,5,0)=0,"-",VLOOKUP(Tabulka4[[#This Row],[start. č.]],'3. REGISTRACE'!B:F,5,0))))</f>
        <v>-</v>
      </c>
      <c r="H295" s="49"/>
      <c r="I295" s="45"/>
      <c r="J295" s="50"/>
      <c r="K295" s="39">
        <f>TIME(Tabulka4[[#This Row],[hod]],Tabulka4[[#This Row],[min]],Tabulka4[[#This Row],[sek]])</f>
        <v>0</v>
      </c>
      <c r="L295" s="17" t="str">
        <f>IF(ISBLANK(Tabulka4[[#This Row],[start. č.]]),"-",IF(Tabulka4[[#This Row],[příjmení a jméno]]="start. č. nebylo registrováno!","-",IF(VLOOKUP(Tabulka4[[#This Row],[start. č.]],'3. REGISTRACE'!B:G,6,0)=0,"-",VLOOKUP(Tabulka4[[#This Row],[start. č.]],'3. REGISTRACE'!B:G,6,0))))</f>
        <v>-</v>
      </c>
      <c r="M295" s="41" t="str">
        <f>IF(Tabulka4[[#This Row],[kategorie]]="-","-",COUNTIFS(G$10:G295,Tabulka4[[#This Row],[m/ž]],L$10:L295,Tabulka4[[#This Row],[kategorie]]))</f>
        <v>-</v>
      </c>
      <c r="N295" s="54" t="str">
        <f>IF(AND(ISBLANK(H295),ISBLANK(I295),ISBLANK(J295)),"-",IF(K295&gt;=MAX(K$10:K295),"ok","chyba!!!"))</f>
        <v>-</v>
      </c>
    </row>
    <row r="296" spans="2:14" x14ac:dyDescent="0.2">
      <c r="B296" s="41">
        <v>287</v>
      </c>
      <c r="C296" s="42"/>
      <c r="D296" s="20" t="str">
        <f>IF(ISBLANK(Tabulka4[[#This Row],[start. č.]]),"-",IF(ISERROR(VLOOKUP(Tabulka4[[#This Row],[start. č.]],'3. REGISTRACE'!B:F,2,0)),"start. č. nebylo registrováno!",VLOOKUP(Tabulka4[[#This Row],[start. č.]],'3. REGISTRACE'!B:F,2,0)))</f>
        <v>-</v>
      </c>
      <c r="E296" s="17" t="str">
        <f>IF(ISBLANK(Tabulka4[[#This Row],[start. č.]]),"-",IF(ISERROR(VLOOKUP(Tabulka4[[#This Row],[start. č.]],'3. REGISTRACE'!B:F,3,0)),"-",VLOOKUP(Tabulka4[[#This Row],[start. č.]],'3. REGISTRACE'!B:F,3,0)))</f>
        <v>-</v>
      </c>
      <c r="F296" s="43" t="str">
        <f>IF(ISBLANK(Tabulka4[[#This Row],[start. č.]]),"-",IF(Tabulka4[[#This Row],[příjmení a jméno]]="start. č. nebylo registrováno!","-",IF(VLOOKUP(Tabulka4[[#This Row],[start. č.]],'3. REGISTRACE'!B:F,4,0)=0,"-",VLOOKUP(Tabulka4[[#This Row],[start. č.]],'3. REGISTRACE'!B:F,4,0))))</f>
        <v>-</v>
      </c>
      <c r="G296" s="17" t="str">
        <f>IF(ISBLANK(Tabulka4[[#This Row],[start. č.]]),"-",IF(Tabulka4[[#This Row],[příjmení a jméno]]="start. č. nebylo registrováno!","-",IF(VLOOKUP(Tabulka4[[#This Row],[start. č.]],'3. REGISTRACE'!B:F,5,0)=0,"-",VLOOKUP(Tabulka4[[#This Row],[start. č.]],'3. REGISTRACE'!B:F,5,0))))</f>
        <v>-</v>
      </c>
      <c r="H296" s="49"/>
      <c r="I296" s="45"/>
      <c r="J296" s="50"/>
      <c r="K296" s="39">
        <f>TIME(Tabulka4[[#This Row],[hod]],Tabulka4[[#This Row],[min]],Tabulka4[[#This Row],[sek]])</f>
        <v>0</v>
      </c>
      <c r="L296" s="17" t="str">
        <f>IF(ISBLANK(Tabulka4[[#This Row],[start. č.]]),"-",IF(Tabulka4[[#This Row],[příjmení a jméno]]="start. č. nebylo registrováno!","-",IF(VLOOKUP(Tabulka4[[#This Row],[start. č.]],'3. REGISTRACE'!B:G,6,0)=0,"-",VLOOKUP(Tabulka4[[#This Row],[start. č.]],'3. REGISTRACE'!B:G,6,0))))</f>
        <v>-</v>
      </c>
      <c r="M296" s="41" t="str">
        <f>IF(Tabulka4[[#This Row],[kategorie]]="-","-",COUNTIFS(G$10:G296,Tabulka4[[#This Row],[m/ž]],L$10:L296,Tabulka4[[#This Row],[kategorie]]))</f>
        <v>-</v>
      </c>
      <c r="N296" s="54" t="str">
        <f>IF(AND(ISBLANK(H296),ISBLANK(I296),ISBLANK(J296)),"-",IF(K296&gt;=MAX(K$10:K296),"ok","chyba!!!"))</f>
        <v>-</v>
      </c>
    </row>
    <row r="297" spans="2:14" x14ac:dyDescent="0.2">
      <c r="B297" s="41">
        <v>288</v>
      </c>
      <c r="C297" s="42"/>
      <c r="D297" s="20" t="str">
        <f>IF(ISBLANK(Tabulka4[[#This Row],[start. č.]]),"-",IF(ISERROR(VLOOKUP(Tabulka4[[#This Row],[start. č.]],'3. REGISTRACE'!B:F,2,0)),"start. č. nebylo registrováno!",VLOOKUP(Tabulka4[[#This Row],[start. č.]],'3. REGISTRACE'!B:F,2,0)))</f>
        <v>-</v>
      </c>
      <c r="E297" s="17" t="str">
        <f>IF(ISBLANK(Tabulka4[[#This Row],[start. č.]]),"-",IF(ISERROR(VLOOKUP(Tabulka4[[#This Row],[start. č.]],'3. REGISTRACE'!B:F,3,0)),"-",VLOOKUP(Tabulka4[[#This Row],[start. č.]],'3. REGISTRACE'!B:F,3,0)))</f>
        <v>-</v>
      </c>
      <c r="F297" s="43" t="str">
        <f>IF(ISBLANK(Tabulka4[[#This Row],[start. č.]]),"-",IF(Tabulka4[[#This Row],[příjmení a jméno]]="start. č. nebylo registrováno!","-",IF(VLOOKUP(Tabulka4[[#This Row],[start. č.]],'3. REGISTRACE'!B:F,4,0)=0,"-",VLOOKUP(Tabulka4[[#This Row],[start. č.]],'3. REGISTRACE'!B:F,4,0))))</f>
        <v>-</v>
      </c>
      <c r="G297" s="17" t="str">
        <f>IF(ISBLANK(Tabulka4[[#This Row],[start. č.]]),"-",IF(Tabulka4[[#This Row],[příjmení a jméno]]="start. č. nebylo registrováno!","-",IF(VLOOKUP(Tabulka4[[#This Row],[start. č.]],'3. REGISTRACE'!B:F,5,0)=0,"-",VLOOKUP(Tabulka4[[#This Row],[start. č.]],'3. REGISTRACE'!B:F,5,0))))</f>
        <v>-</v>
      </c>
      <c r="H297" s="49"/>
      <c r="I297" s="45"/>
      <c r="J297" s="50"/>
      <c r="K297" s="39">
        <f>TIME(Tabulka4[[#This Row],[hod]],Tabulka4[[#This Row],[min]],Tabulka4[[#This Row],[sek]])</f>
        <v>0</v>
      </c>
      <c r="L297" s="17" t="str">
        <f>IF(ISBLANK(Tabulka4[[#This Row],[start. č.]]),"-",IF(Tabulka4[[#This Row],[příjmení a jméno]]="start. č. nebylo registrováno!","-",IF(VLOOKUP(Tabulka4[[#This Row],[start. č.]],'3. REGISTRACE'!B:G,6,0)=0,"-",VLOOKUP(Tabulka4[[#This Row],[start. č.]],'3. REGISTRACE'!B:G,6,0))))</f>
        <v>-</v>
      </c>
      <c r="M297" s="41" t="str">
        <f>IF(Tabulka4[[#This Row],[kategorie]]="-","-",COUNTIFS(G$10:G297,Tabulka4[[#This Row],[m/ž]],L$10:L297,Tabulka4[[#This Row],[kategorie]]))</f>
        <v>-</v>
      </c>
      <c r="N297" s="54" t="str">
        <f>IF(AND(ISBLANK(H297),ISBLANK(I297),ISBLANK(J297)),"-",IF(K297&gt;=MAX(K$10:K297),"ok","chyba!!!"))</f>
        <v>-</v>
      </c>
    </row>
    <row r="298" spans="2:14" x14ac:dyDescent="0.2">
      <c r="B298" s="41">
        <v>289</v>
      </c>
      <c r="C298" s="42"/>
      <c r="D298" s="20" t="str">
        <f>IF(ISBLANK(Tabulka4[[#This Row],[start. č.]]),"-",IF(ISERROR(VLOOKUP(Tabulka4[[#This Row],[start. č.]],'3. REGISTRACE'!B:F,2,0)),"start. č. nebylo registrováno!",VLOOKUP(Tabulka4[[#This Row],[start. č.]],'3. REGISTRACE'!B:F,2,0)))</f>
        <v>-</v>
      </c>
      <c r="E298" s="17" t="str">
        <f>IF(ISBLANK(Tabulka4[[#This Row],[start. č.]]),"-",IF(ISERROR(VLOOKUP(Tabulka4[[#This Row],[start. č.]],'3. REGISTRACE'!B:F,3,0)),"-",VLOOKUP(Tabulka4[[#This Row],[start. č.]],'3. REGISTRACE'!B:F,3,0)))</f>
        <v>-</v>
      </c>
      <c r="F298" s="43" t="str">
        <f>IF(ISBLANK(Tabulka4[[#This Row],[start. č.]]),"-",IF(Tabulka4[[#This Row],[příjmení a jméno]]="start. č. nebylo registrováno!","-",IF(VLOOKUP(Tabulka4[[#This Row],[start. č.]],'3. REGISTRACE'!B:F,4,0)=0,"-",VLOOKUP(Tabulka4[[#This Row],[start. č.]],'3. REGISTRACE'!B:F,4,0))))</f>
        <v>-</v>
      </c>
      <c r="G298" s="17" t="str">
        <f>IF(ISBLANK(Tabulka4[[#This Row],[start. č.]]),"-",IF(Tabulka4[[#This Row],[příjmení a jméno]]="start. č. nebylo registrováno!","-",IF(VLOOKUP(Tabulka4[[#This Row],[start. č.]],'3. REGISTRACE'!B:F,5,0)=0,"-",VLOOKUP(Tabulka4[[#This Row],[start. č.]],'3. REGISTRACE'!B:F,5,0))))</f>
        <v>-</v>
      </c>
      <c r="H298" s="49"/>
      <c r="I298" s="45"/>
      <c r="J298" s="50"/>
      <c r="K298" s="39">
        <f>TIME(Tabulka4[[#This Row],[hod]],Tabulka4[[#This Row],[min]],Tabulka4[[#This Row],[sek]])</f>
        <v>0</v>
      </c>
      <c r="L298" s="17" t="str">
        <f>IF(ISBLANK(Tabulka4[[#This Row],[start. č.]]),"-",IF(Tabulka4[[#This Row],[příjmení a jméno]]="start. č. nebylo registrováno!","-",IF(VLOOKUP(Tabulka4[[#This Row],[start. č.]],'3. REGISTRACE'!B:G,6,0)=0,"-",VLOOKUP(Tabulka4[[#This Row],[start. č.]],'3. REGISTRACE'!B:G,6,0))))</f>
        <v>-</v>
      </c>
      <c r="M298" s="41" t="str">
        <f>IF(Tabulka4[[#This Row],[kategorie]]="-","-",COUNTIFS(G$10:G298,Tabulka4[[#This Row],[m/ž]],L$10:L298,Tabulka4[[#This Row],[kategorie]]))</f>
        <v>-</v>
      </c>
      <c r="N298" s="54" t="str">
        <f>IF(AND(ISBLANK(H298),ISBLANK(I298),ISBLANK(J298)),"-",IF(K298&gt;=MAX(K$10:K298),"ok","chyba!!!"))</f>
        <v>-</v>
      </c>
    </row>
    <row r="299" spans="2:14" x14ac:dyDescent="0.2">
      <c r="B299" s="41">
        <v>290</v>
      </c>
      <c r="C299" s="42"/>
      <c r="D299" s="20" t="str">
        <f>IF(ISBLANK(Tabulka4[[#This Row],[start. č.]]),"-",IF(ISERROR(VLOOKUP(Tabulka4[[#This Row],[start. č.]],'3. REGISTRACE'!B:F,2,0)),"start. č. nebylo registrováno!",VLOOKUP(Tabulka4[[#This Row],[start. č.]],'3. REGISTRACE'!B:F,2,0)))</f>
        <v>-</v>
      </c>
      <c r="E299" s="17" t="str">
        <f>IF(ISBLANK(Tabulka4[[#This Row],[start. č.]]),"-",IF(ISERROR(VLOOKUP(Tabulka4[[#This Row],[start. č.]],'3. REGISTRACE'!B:F,3,0)),"-",VLOOKUP(Tabulka4[[#This Row],[start. č.]],'3. REGISTRACE'!B:F,3,0)))</f>
        <v>-</v>
      </c>
      <c r="F299" s="43" t="str">
        <f>IF(ISBLANK(Tabulka4[[#This Row],[start. č.]]),"-",IF(Tabulka4[[#This Row],[příjmení a jméno]]="start. č. nebylo registrováno!","-",IF(VLOOKUP(Tabulka4[[#This Row],[start. č.]],'3. REGISTRACE'!B:F,4,0)=0,"-",VLOOKUP(Tabulka4[[#This Row],[start. č.]],'3. REGISTRACE'!B:F,4,0))))</f>
        <v>-</v>
      </c>
      <c r="G299" s="17" t="str">
        <f>IF(ISBLANK(Tabulka4[[#This Row],[start. č.]]),"-",IF(Tabulka4[[#This Row],[příjmení a jméno]]="start. č. nebylo registrováno!","-",IF(VLOOKUP(Tabulka4[[#This Row],[start. č.]],'3. REGISTRACE'!B:F,5,0)=0,"-",VLOOKUP(Tabulka4[[#This Row],[start. č.]],'3. REGISTRACE'!B:F,5,0))))</f>
        <v>-</v>
      </c>
      <c r="H299" s="49"/>
      <c r="I299" s="45"/>
      <c r="J299" s="50"/>
      <c r="K299" s="39">
        <f>TIME(Tabulka4[[#This Row],[hod]],Tabulka4[[#This Row],[min]],Tabulka4[[#This Row],[sek]])</f>
        <v>0</v>
      </c>
      <c r="L299" s="17" t="str">
        <f>IF(ISBLANK(Tabulka4[[#This Row],[start. č.]]),"-",IF(Tabulka4[[#This Row],[příjmení a jméno]]="start. č. nebylo registrováno!","-",IF(VLOOKUP(Tabulka4[[#This Row],[start. č.]],'3. REGISTRACE'!B:G,6,0)=0,"-",VLOOKUP(Tabulka4[[#This Row],[start. č.]],'3. REGISTRACE'!B:G,6,0))))</f>
        <v>-</v>
      </c>
      <c r="M299" s="41" t="str">
        <f>IF(Tabulka4[[#This Row],[kategorie]]="-","-",COUNTIFS(G$10:G299,Tabulka4[[#This Row],[m/ž]],L$10:L299,Tabulka4[[#This Row],[kategorie]]))</f>
        <v>-</v>
      </c>
      <c r="N299" s="54" t="str">
        <f>IF(AND(ISBLANK(H299),ISBLANK(I299),ISBLANK(J299)),"-",IF(K299&gt;=MAX(K$10:K299),"ok","chyba!!!"))</f>
        <v>-</v>
      </c>
    </row>
    <row r="300" spans="2:14" x14ac:dyDescent="0.2">
      <c r="B300" s="41">
        <v>291</v>
      </c>
      <c r="C300" s="42"/>
      <c r="D300" s="20" t="str">
        <f>IF(ISBLANK(Tabulka4[[#This Row],[start. č.]]),"-",IF(ISERROR(VLOOKUP(Tabulka4[[#This Row],[start. č.]],'3. REGISTRACE'!B:F,2,0)),"start. č. nebylo registrováno!",VLOOKUP(Tabulka4[[#This Row],[start. č.]],'3. REGISTRACE'!B:F,2,0)))</f>
        <v>-</v>
      </c>
      <c r="E300" s="17" t="str">
        <f>IF(ISBLANK(Tabulka4[[#This Row],[start. č.]]),"-",IF(ISERROR(VLOOKUP(Tabulka4[[#This Row],[start. č.]],'3. REGISTRACE'!B:F,3,0)),"-",VLOOKUP(Tabulka4[[#This Row],[start. č.]],'3. REGISTRACE'!B:F,3,0)))</f>
        <v>-</v>
      </c>
      <c r="F300" s="43" t="str">
        <f>IF(ISBLANK(Tabulka4[[#This Row],[start. č.]]),"-",IF(Tabulka4[[#This Row],[příjmení a jméno]]="start. č. nebylo registrováno!","-",IF(VLOOKUP(Tabulka4[[#This Row],[start. č.]],'3. REGISTRACE'!B:F,4,0)=0,"-",VLOOKUP(Tabulka4[[#This Row],[start. č.]],'3. REGISTRACE'!B:F,4,0))))</f>
        <v>-</v>
      </c>
      <c r="G300" s="17" t="str">
        <f>IF(ISBLANK(Tabulka4[[#This Row],[start. č.]]),"-",IF(Tabulka4[[#This Row],[příjmení a jméno]]="start. č. nebylo registrováno!","-",IF(VLOOKUP(Tabulka4[[#This Row],[start. č.]],'3. REGISTRACE'!B:F,5,0)=0,"-",VLOOKUP(Tabulka4[[#This Row],[start. č.]],'3. REGISTRACE'!B:F,5,0))))</f>
        <v>-</v>
      </c>
      <c r="H300" s="49"/>
      <c r="I300" s="45"/>
      <c r="J300" s="50"/>
      <c r="K300" s="39">
        <f>TIME(Tabulka4[[#This Row],[hod]],Tabulka4[[#This Row],[min]],Tabulka4[[#This Row],[sek]])</f>
        <v>0</v>
      </c>
      <c r="L300" s="17" t="str">
        <f>IF(ISBLANK(Tabulka4[[#This Row],[start. č.]]),"-",IF(Tabulka4[[#This Row],[příjmení a jméno]]="start. č. nebylo registrováno!","-",IF(VLOOKUP(Tabulka4[[#This Row],[start. č.]],'3. REGISTRACE'!B:G,6,0)=0,"-",VLOOKUP(Tabulka4[[#This Row],[start. č.]],'3. REGISTRACE'!B:G,6,0))))</f>
        <v>-</v>
      </c>
      <c r="M300" s="41" t="str">
        <f>IF(Tabulka4[[#This Row],[kategorie]]="-","-",COUNTIFS(G$10:G300,Tabulka4[[#This Row],[m/ž]],L$10:L300,Tabulka4[[#This Row],[kategorie]]))</f>
        <v>-</v>
      </c>
      <c r="N300" s="54" t="str">
        <f>IF(AND(ISBLANK(H300),ISBLANK(I300),ISBLANK(J300)),"-",IF(K300&gt;=MAX(K$10:K300),"ok","chyba!!!"))</f>
        <v>-</v>
      </c>
    </row>
    <row r="301" spans="2:14" x14ac:dyDescent="0.2">
      <c r="B301" s="41">
        <v>292</v>
      </c>
      <c r="C301" s="42"/>
      <c r="D301" s="20" t="str">
        <f>IF(ISBLANK(Tabulka4[[#This Row],[start. č.]]),"-",IF(ISERROR(VLOOKUP(Tabulka4[[#This Row],[start. č.]],'3. REGISTRACE'!B:F,2,0)),"start. č. nebylo registrováno!",VLOOKUP(Tabulka4[[#This Row],[start. č.]],'3. REGISTRACE'!B:F,2,0)))</f>
        <v>-</v>
      </c>
      <c r="E301" s="17" t="str">
        <f>IF(ISBLANK(Tabulka4[[#This Row],[start. č.]]),"-",IF(ISERROR(VLOOKUP(Tabulka4[[#This Row],[start. č.]],'3. REGISTRACE'!B:F,3,0)),"-",VLOOKUP(Tabulka4[[#This Row],[start. č.]],'3. REGISTRACE'!B:F,3,0)))</f>
        <v>-</v>
      </c>
      <c r="F301" s="43" t="str">
        <f>IF(ISBLANK(Tabulka4[[#This Row],[start. č.]]),"-",IF(Tabulka4[[#This Row],[příjmení a jméno]]="start. č. nebylo registrováno!","-",IF(VLOOKUP(Tabulka4[[#This Row],[start. č.]],'3. REGISTRACE'!B:F,4,0)=0,"-",VLOOKUP(Tabulka4[[#This Row],[start. č.]],'3. REGISTRACE'!B:F,4,0))))</f>
        <v>-</v>
      </c>
      <c r="G301" s="17" t="str">
        <f>IF(ISBLANK(Tabulka4[[#This Row],[start. č.]]),"-",IF(Tabulka4[[#This Row],[příjmení a jméno]]="start. č. nebylo registrováno!","-",IF(VLOOKUP(Tabulka4[[#This Row],[start. č.]],'3. REGISTRACE'!B:F,5,0)=0,"-",VLOOKUP(Tabulka4[[#This Row],[start. č.]],'3. REGISTRACE'!B:F,5,0))))</f>
        <v>-</v>
      </c>
      <c r="H301" s="49"/>
      <c r="I301" s="45"/>
      <c r="J301" s="50"/>
      <c r="K301" s="39">
        <f>TIME(Tabulka4[[#This Row],[hod]],Tabulka4[[#This Row],[min]],Tabulka4[[#This Row],[sek]])</f>
        <v>0</v>
      </c>
      <c r="L301" s="17" t="str">
        <f>IF(ISBLANK(Tabulka4[[#This Row],[start. č.]]),"-",IF(Tabulka4[[#This Row],[příjmení a jméno]]="start. č. nebylo registrováno!","-",IF(VLOOKUP(Tabulka4[[#This Row],[start. č.]],'3. REGISTRACE'!B:G,6,0)=0,"-",VLOOKUP(Tabulka4[[#This Row],[start. č.]],'3. REGISTRACE'!B:G,6,0))))</f>
        <v>-</v>
      </c>
      <c r="M301" s="41" t="str">
        <f>IF(Tabulka4[[#This Row],[kategorie]]="-","-",COUNTIFS(G$10:G301,Tabulka4[[#This Row],[m/ž]],L$10:L301,Tabulka4[[#This Row],[kategorie]]))</f>
        <v>-</v>
      </c>
      <c r="N301" s="54" t="str">
        <f>IF(AND(ISBLANK(H301),ISBLANK(I301),ISBLANK(J301)),"-",IF(K301&gt;=MAX(K$10:K301),"ok","chyba!!!"))</f>
        <v>-</v>
      </c>
    </row>
    <row r="302" spans="2:14" x14ac:dyDescent="0.2">
      <c r="B302" s="41">
        <v>293</v>
      </c>
      <c r="C302" s="42"/>
      <c r="D302" s="20" t="str">
        <f>IF(ISBLANK(Tabulka4[[#This Row],[start. č.]]),"-",IF(ISERROR(VLOOKUP(Tabulka4[[#This Row],[start. č.]],'3. REGISTRACE'!B:F,2,0)),"start. č. nebylo registrováno!",VLOOKUP(Tabulka4[[#This Row],[start. č.]],'3. REGISTRACE'!B:F,2,0)))</f>
        <v>-</v>
      </c>
      <c r="E302" s="17" t="str">
        <f>IF(ISBLANK(Tabulka4[[#This Row],[start. č.]]),"-",IF(ISERROR(VLOOKUP(Tabulka4[[#This Row],[start. č.]],'3. REGISTRACE'!B:F,3,0)),"-",VLOOKUP(Tabulka4[[#This Row],[start. č.]],'3. REGISTRACE'!B:F,3,0)))</f>
        <v>-</v>
      </c>
      <c r="F302" s="43" t="str">
        <f>IF(ISBLANK(Tabulka4[[#This Row],[start. č.]]),"-",IF(Tabulka4[[#This Row],[příjmení a jméno]]="start. č. nebylo registrováno!","-",IF(VLOOKUP(Tabulka4[[#This Row],[start. č.]],'3. REGISTRACE'!B:F,4,0)=0,"-",VLOOKUP(Tabulka4[[#This Row],[start. č.]],'3. REGISTRACE'!B:F,4,0))))</f>
        <v>-</v>
      </c>
      <c r="G302" s="17" t="str">
        <f>IF(ISBLANK(Tabulka4[[#This Row],[start. č.]]),"-",IF(Tabulka4[[#This Row],[příjmení a jméno]]="start. č. nebylo registrováno!","-",IF(VLOOKUP(Tabulka4[[#This Row],[start. č.]],'3. REGISTRACE'!B:F,5,0)=0,"-",VLOOKUP(Tabulka4[[#This Row],[start. č.]],'3. REGISTRACE'!B:F,5,0))))</f>
        <v>-</v>
      </c>
      <c r="H302" s="49"/>
      <c r="I302" s="45"/>
      <c r="J302" s="50"/>
      <c r="K302" s="39">
        <f>TIME(Tabulka4[[#This Row],[hod]],Tabulka4[[#This Row],[min]],Tabulka4[[#This Row],[sek]])</f>
        <v>0</v>
      </c>
      <c r="L302" s="17" t="str">
        <f>IF(ISBLANK(Tabulka4[[#This Row],[start. č.]]),"-",IF(Tabulka4[[#This Row],[příjmení a jméno]]="start. č. nebylo registrováno!","-",IF(VLOOKUP(Tabulka4[[#This Row],[start. č.]],'3. REGISTRACE'!B:G,6,0)=0,"-",VLOOKUP(Tabulka4[[#This Row],[start. č.]],'3. REGISTRACE'!B:G,6,0))))</f>
        <v>-</v>
      </c>
      <c r="M302" s="41" t="str">
        <f>IF(Tabulka4[[#This Row],[kategorie]]="-","-",COUNTIFS(G$10:G302,Tabulka4[[#This Row],[m/ž]],L$10:L302,Tabulka4[[#This Row],[kategorie]]))</f>
        <v>-</v>
      </c>
      <c r="N302" s="54" t="str">
        <f>IF(AND(ISBLANK(H302),ISBLANK(I302),ISBLANK(J302)),"-",IF(K302&gt;=MAX(K$10:K302),"ok","chyba!!!"))</f>
        <v>-</v>
      </c>
    </row>
    <row r="303" spans="2:14" x14ac:dyDescent="0.2">
      <c r="B303" s="41">
        <v>294</v>
      </c>
      <c r="C303" s="42"/>
      <c r="D303" s="20" t="str">
        <f>IF(ISBLANK(Tabulka4[[#This Row],[start. č.]]),"-",IF(ISERROR(VLOOKUP(Tabulka4[[#This Row],[start. č.]],'3. REGISTRACE'!B:F,2,0)),"start. č. nebylo registrováno!",VLOOKUP(Tabulka4[[#This Row],[start. č.]],'3. REGISTRACE'!B:F,2,0)))</f>
        <v>-</v>
      </c>
      <c r="E303" s="17" t="str">
        <f>IF(ISBLANK(Tabulka4[[#This Row],[start. č.]]),"-",IF(ISERROR(VLOOKUP(Tabulka4[[#This Row],[start. č.]],'3. REGISTRACE'!B:F,3,0)),"-",VLOOKUP(Tabulka4[[#This Row],[start. č.]],'3. REGISTRACE'!B:F,3,0)))</f>
        <v>-</v>
      </c>
      <c r="F303" s="43" t="str">
        <f>IF(ISBLANK(Tabulka4[[#This Row],[start. č.]]),"-",IF(Tabulka4[[#This Row],[příjmení a jméno]]="start. č. nebylo registrováno!","-",IF(VLOOKUP(Tabulka4[[#This Row],[start. č.]],'3. REGISTRACE'!B:F,4,0)=0,"-",VLOOKUP(Tabulka4[[#This Row],[start. č.]],'3. REGISTRACE'!B:F,4,0))))</f>
        <v>-</v>
      </c>
      <c r="G303" s="17" t="str">
        <f>IF(ISBLANK(Tabulka4[[#This Row],[start. č.]]),"-",IF(Tabulka4[[#This Row],[příjmení a jméno]]="start. č. nebylo registrováno!","-",IF(VLOOKUP(Tabulka4[[#This Row],[start. č.]],'3. REGISTRACE'!B:F,5,0)=0,"-",VLOOKUP(Tabulka4[[#This Row],[start. č.]],'3. REGISTRACE'!B:F,5,0))))</f>
        <v>-</v>
      </c>
      <c r="H303" s="49"/>
      <c r="I303" s="45"/>
      <c r="J303" s="50"/>
      <c r="K303" s="39">
        <f>TIME(Tabulka4[[#This Row],[hod]],Tabulka4[[#This Row],[min]],Tabulka4[[#This Row],[sek]])</f>
        <v>0</v>
      </c>
      <c r="L303" s="17" t="str">
        <f>IF(ISBLANK(Tabulka4[[#This Row],[start. č.]]),"-",IF(Tabulka4[[#This Row],[příjmení a jméno]]="start. č. nebylo registrováno!","-",IF(VLOOKUP(Tabulka4[[#This Row],[start. č.]],'3. REGISTRACE'!B:G,6,0)=0,"-",VLOOKUP(Tabulka4[[#This Row],[start. č.]],'3. REGISTRACE'!B:G,6,0))))</f>
        <v>-</v>
      </c>
      <c r="M303" s="41" t="str">
        <f>IF(Tabulka4[[#This Row],[kategorie]]="-","-",COUNTIFS(G$10:G303,Tabulka4[[#This Row],[m/ž]],L$10:L303,Tabulka4[[#This Row],[kategorie]]))</f>
        <v>-</v>
      </c>
      <c r="N303" s="54" t="str">
        <f>IF(AND(ISBLANK(H303),ISBLANK(I303),ISBLANK(J303)),"-",IF(K303&gt;=MAX(K$10:K303),"ok","chyba!!!"))</f>
        <v>-</v>
      </c>
    </row>
    <row r="304" spans="2:14" x14ac:dyDescent="0.2">
      <c r="B304" s="41">
        <v>295</v>
      </c>
      <c r="C304" s="42"/>
      <c r="D304" s="20" t="str">
        <f>IF(ISBLANK(Tabulka4[[#This Row],[start. č.]]),"-",IF(ISERROR(VLOOKUP(Tabulka4[[#This Row],[start. č.]],'3. REGISTRACE'!B:F,2,0)),"start. č. nebylo registrováno!",VLOOKUP(Tabulka4[[#This Row],[start. č.]],'3. REGISTRACE'!B:F,2,0)))</f>
        <v>-</v>
      </c>
      <c r="E304" s="17" t="str">
        <f>IF(ISBLANK(Tabulka4[[#This Row],[start. č.]]),"-",IF(ISERROR(VLOOKUP(Tabulka4[[#This Row],[start. č.]],'3. REGISTRACE'!B:F,3,0)),"-",VLOOKUP(Tabulka4[[#This Row],[start. č.]],'3. REGISTRACE'!B:F,3,0)))</f>
        <v>-</v>
      </c>
      <c r="F304" s="43" t="str">
        <f>IF(ISBLANK(Tabulka4[[#This Row],[start. č.]]),"-",IF(Tabulka4[[#This Row],[příjmení a jméno]]="start. č. nebylo registrováno!","-",IF(VLOOKUP(Tabulka4[[#This Row],[start. č.]],'3. REGISTRACE'!B:F,4,0)=0,"-",VLOOKUP(Tabulka4[[#This Row],[start. č.]],'3. REGISTRACE'!B:F,4,0))))</f>
        <v>-</v>
      </c>
      <c r="G304" s="17" t="str">
        <f>IF(ISBLANK(Tabulka4[[#This Row],[start. č.]]),"-",IF(Tabulka4[[#This Row],[příjmení a jméno]]="start. č. nebylo registrováno!","-",IF(VLOOKUP(Tabulka4[[#This Row],[start. č.]],'3. REGISTRACE'!B:F,5,0)=0,"-",VLOOKUP(Tabulka4[[#This Row],[start. č.]],'3. REGISTRACE'!B:F,5,0))))</f>
        <v>-</v>
      </c>
      <c r="H304" s="49"/>
      <c r="I304" s="45"/>
      <c r="J304" s="50"/>
      <c r="K304" s="39">
        <f>TIME(Tabulka4[[#This Row],[hod]],Tabulka4[[#This Row],[min]],Tabulka4[[#This Row],[sek]])</f>
        <v>0</v>
      </c>
      <c r="L304" s="17" t="str">
        <f>IF(ISBLANK(Tabulka4[[#This Row],[start. č.]]),"-",IF(Tabulka4[[#This Row],[příjmení a jméno]]="start. č. nebylo registrováno!","-",IF(VLOOKUP(Tabulka4[[#This Row],[start. č.]],'3. REGISTRACE'!B:G,6,0)=0,"-",VLOOKUP(Tabulka4[[#This Row],[start. č.]],'3. REGISTRACE'!B:G,6,0))))</f>
        <v>-</v>
      </c>
      <c r="M304" s="41" t="str">
        <f>IF(Tabulka4[[#This Row],[kategorie]]="-","-",COUNTIFS(G$10:G304,Tabulka4[[#This Row],[m/ž]],L$10:L304,Tabulka4[[#This Row],[kategorie]]))</f>
        <v>-</v>
      </c>
      <c r="N304" s="54" t="str">
        <f>IF(AND(ISBLANK(H304),ISBLANK(I304),ISBLANK(J304)),"-",IF(K304&gt;=MAX(K$10:K304),"ok","chyba!!!"))</f>
        <v>-</v>
      </c>
    </row>
    <row r="305" spans="2:14" x14ac:dyDescent="0.2">
      <c r="B305" s="41">
        <v>296</v>
      </c>
      <c r="C305" s="42"/>
      <c r="D305" s="20" t="str">
        <f>IF(ISBLANK(Tabulka4[[#This Row],[start. č.]]),"-",IF(ISERROR(VLOOKUP(Tabulka4[[#This Row],[start. č.]],'3. REGISTRACE'!B:F,2,0)),"start. č. nebylo registrováno!",VLOOKUP(Tabulka4[[#This Row],[start. č.]],'3. REGISTRACE'!B:F,2,0)))</f>
        <v>-</v>
      </c>
      <c r="E305" s="17" t="str">
        <f>IF(ISBLANK(Tabulka4[[#This Row],[start. č.]]),"-",IF(ISERROR(VLOOKUP(Tabulka4[[#This Row],[start. č.]],'3. REGISTRACE'!B:F,3,0)),"-",VLOOKUP(Tabulka4[[#This Row],[start. č.]],'3. REGISTRACE'!B:F,3,0)))</f>
        <v>-</v>
      </c>
      <c r="F305" s="43" t="str">
        <f>IF(ISBLANK(Tabulka4[[#This Row],[start. č.]]),"-",IF(Tabulka4[[#This Row],[příjmení a jméno]]="start. č. nebylo registrováno!","-",IF(VLOOKUP(Tabulka4[[#This Row],[start. č.]],'3. REGISTRACE'!B:F,4,0)=0,"-",VLOOKUP(Tabulka4[[#This Row],[start. č.]],'3. REGISTRACE'!B:F,4,0))))</f>
        <v>-</v>
      </c>
      <c r="G305" s="17" t="str">
        <f>IF(ISBLANK(Tabulka4[[#This Row],[start. č.]]),"-",IF(Tabulka4[[#This Row],[příjmení a jméno]]="start. č. nebylo registrováno!","-",IF(VLOOKUP(Tabulka4[[#This Row],[start. č.]],'3. REGISTRACE'!B:F,5,0)=0,"-",VLOOKUP(Tabulka4[[#This Row],[start. č.]],'3. REGISTRACE'!B:F,5,0))))</f>
        <v>-</v>
      </c>
      <c r="H305" s="49"/>
      <c r="I305" s="45"/>
      <c r="J305" s="50"/>
      <c r="K305" s="39">
        <f>TIME(Tabulka4[[#This Row],[hod]],Tabulka4[[#This Row],[min]],Tabulka4[[#This Row],[sek]])</f>
        <v>0</v>
      </c>
      <c r="L305" s="17" t="str">
        <f>IF(ISBLANK(Tabulka4[[#This Row],[start. č.]]),"-",IF(Tabulka4[[#This Row],[příjmení a jméno]]="start. č. nebylo registrováno!","-",IF(VLOOKUP(Tabulka4[[#This Row],[start. č.]],'3. REGISTRACE'!B:G,6,0)=0,"-",VLOOKUP(Tabulka4[[#This Row],[start. č.]],'3. REGISTRACE'!B:G,6,0))))</f>
        <v>-</v>
      </c>
      <c r="M305" s="41" t="str">
        <f>IF(Tabulka4[[#This Row],[kategorie]]="-","-",COUNTIFS(G$10:G305,Tabulka4[[#This Row],[m/ž]],L$10:L305,Tabulka4[[#This Row],[kategorie]]))</f>
        <v>-</v>
      </c>
      <c r="N305" s="54" t="str">
        <f>IF(AND(ISBLANK(H305),ISBLANK(I305),ISBLANK(J305)),"-",IF(K305&gt;=MAX(K$10:K305),"ok","chyba!!!"))</f>
        <v>-</v>
      </c>
    </row>
    <row r="306" spans="2:14" x14ac:dyDescent="0.2">
      <c r="B306" s="41">
        <v>297</v>
      </c>
      <c r="C306" s="42"/>
      <c r="D306" s="20" t="str">
        <f>IF(ISBLANK(Tabulka4[[#This Row],[start. č.]]),"-",IF(ISERROR(VLOOKUP(Tabulka4[[#This Row],[start. č.]],'3. REGISTRACE'!B:F,2,0)),"start. č. nebylo registrováno!",VLOOKUP(Tabulka4[[#This Row],[start. č.]],'3. REGISTRACE'!B:F,2,0)))</f>
        <v>-</v>
      </c>
      <c r="E306" s="17" t="str">
        <f>IF(ISBLANK(Tabulka4[[#This Row],[start. č.]]),"-",IF(ISERROR(VLOOKUP(Tabulka4[[#This Row],[start. č.]],'3. REGISTRACE'!B:F,3,0)),"-",VLOOKUP(Tabulka4[[#This Row],[start. č.]],'3. REGISTRACE'!B:F,3,0)))</f>
        <v>-</v>
      </c>
      <c r="F306" s="43" t="str">
        <f>IF(ISBLANK(Tabulka4[[#This Row],[start. č.]]),"-",IF(Tabulka4[[#This Row],[příjmení a jméno]]="start. č. nebylo registrováno!","-",IF(VLOOKUP(Tabulka4[[#This Row],[start. č.]],'3. REGISTRACE'!B:F,4,0)=0,"-",VLOOKUP(Tabulka4[[#This Row],[start. č.]],'3. REGISTRACE'!B:F,4,0))))</f>
        <v>-</v>
      </c>
      <c r="G306" s="17" t="str">
        <f>IF(ISBLANK(Tabulka4[[#This Row],[start. č.]]),"-",IF(Tabulka4[[#This Row],[příjmení a jméno]]="start. č. nebylo registrováno!","-",IF(VLOOKUP(Tabulka4[[#This Row],[start. č.]],'3. REGISTRACE'!B:F,5,0)=0,"-",VLOOKUP(Tabulka4[[#This Row],[start. č.]],'3. REGISTRACE'!B:F,5,0))))</f>
        <v>-</v>
      </c>
      <c r="H306" s="49"/>
      <c r="I306" s="45"/>
      <c r="J306" s="50"/>
      <c r="K306" s="39">
        <f>TIME(Tabulka4[[#This Row],[hod]],Tabulka4[[#This Row],[min]],Tabulka4[[#This Row],[sek]])</f>
        <v>0</v>
      </c>
      <c r="L306" s="17" t="str">
        <f>IF(ISBLANK(Tabulka4[[#This Row],[start. č.]]),"-",IF(Tabulka4[[#This Row],[příjmení a jméno]]="start. č. nebylo registrováno!","-",IF(VLOOKUP(Tabulka4[[#This Row],[start. č.]],'3. REGISTRACE'!B:G,6,0)=0,"-",VLOOKUP(Tabulka4[[#This Row],[start. č.]],'3. REGISTRACE'!B:G,6,0))))</f>
        <v>-</v>
      </c>
      <c r="M306" s="41" t="str">
        <f>IF(Tabulka4[[#This Row],[kategorie]]="-","-",COUNTIFS(G$10:G306,Tabulka4[[#This Row],[m/ž]],L$10:L306,Tabulka4[[#This Row],[kategorie]]))</f>
        <v>-</v>
      </c>
      <c r="N306" s="54" t="str">
        <f>IF(AND(ISBLANK(H306),ISBLANK(I306),ISBLANK(J306)),"-",IF(K306&gt;=MAX(K$10:K306),"ok","chyba!!!"))</f>
        <v>-</v>
      </c>
    </row>
    <row r="307" spans="2:14" x14ac:dyDescent="0.2">
      <c r="B307" s="41">
        <v>298</v>
      </c>
      <c r="C307" s="42"/>
      <c r="D307" s="20" t="str">
        <f>IF(ISBLANK(Tabulka4[[#This Row],[start. č.]]),"-",IF(ISERROR(VLOOKUP(Tabulka4[[#This Row],[start. č.]],'3. REGISTRACE'!B:F,2,0)),"start. č. nebylo registrováno!",VLOOKUP(Tabulka4[[#This Row],[start. č.]],'3. REGISTRACE'!B:F,2,0)))</f>
        <v>-</v>
      </c>
      <c r="E307" s="17" t="str">
        <f>IF(ISBLANK(Tabulka4[[#This Row],[start. č.]]),"-",IF(ISERROR(VLOOKUP(Tabulka4[[#This Row],[start. č.]],'3. REGISTRACE'!B:F,3,0)),"-",VLOOKUP(Tabulka4[[#This Row],[start. č.]],'3. REGISTRACE'!B:F,3,0)))</f>
        <v>-</v>
      </c>
      <c r="F307" s="43" t="str">
        <f>IF(ISBLANK(Tabulka4[[#This Row],[start. č.]]),"-",IF(Tabulka4[[#This Row],[příjmení a jméno]]="start. č. nebylo registrováno!","-",IF(VLOOKUP(Tabulka4[[#This Row],[start. č.]],'3. REGISTRACE'!B:F,4,0)=0,"-",VLOOKUP(Tabulka4[[#This Row],[start. č.]],'3. REGISTRACE'!B:F,4,0))))</f>
        <v>-</v>
      </c>
      <c r="G307" s="17" t="str">
        <f>IF(ISBLANK(Tabulka4[[#This Row],[start. č.]]),"-",IF(Tabulka4[[#This Row],[příjmení a jméno]]="start. č. nebylo registrováno!","-",IF(VLOOKUP(Tabulka4[[#This Row],[start. č.]],'3. REGISTRACE'!B:F,5,0)=0,"-",VLOOKUP(Tabulka4[[#This Row],[start. č.]],'3. REGISTRACE'!B:F,5,0))))</f>
        <v>-</v>
      </c>
      <c r="H307" s="49"/>
      <c r="I307" s="45"/>
      <c r="J307" s="50"/>
      <c r="K307" s="39">
        <f>TIME(Tabulka4[[#This Row],[hod]],Tabulka4[[#This Row],[min]],Tabulka4[[#This Row],[sek]])</f>
        <v>0</v>
      </c>
      <c r="L307" s="17" t="str">
        <f>IF(ISBLANK(Tabulka4[[#This Row],[start. č.]]),"-",IF(Tabulka4[[#This Row],[příjmení a jméno]]="start. č. nebylo registrováno!","-",IF(VLOOKUP(Tabulka4[[#This Row],[start. č.]],'3. REGISTRACE'!B:G,6,0)=0,"-",VLOOKUP(Tabulka4[[#This Row],[start. č.]],'3. REGISTRACE'!B:G,6,0))))</f>
        <v>-</v>
      </c>
      <c r="M307" s="41" t="str">
        <f>IF(Tabulka4[[#This Row],[kategorie]]="-","-",COUNTIFS(G$10:G307,Tabulka4[[#This Row],[m/ž]],L$10:L307,Tabulka4[[#This Row],[kategorie]]))</f>
        <v>-</v>
      </c>
      <c r="N307" s="54" t="str">
        <f>IF(AND(ISBLANK(H307),ISBLANK(I307),ISBLANK(J307)),"-",IF(K307&gt;=MAX(K$10:K307),"ok","chyba!!!"))</f>
        <v>-</v>
      </c>
    </row>
    <row r="308" spans="2:14" x14ac:dyDescent="0.2">
      <c r="B308" s="41">
        <v>299</v>
      </c>
      <c r="C308" s="42"/>
      <c r="D308" s="20" t="str">
        <f>IF(ISBLANK(Tabulka4[[#This Row],[start. č.]]),"-",IF(ISERROR(VLOOKUP(Tabulka4[[#This Row],[start. č.]],'3. REGISTRACE'!B:F,2,0)),"start. č. nebylo registrováno!",VLOOKUP(Tabulka4[[#This Row],[start. č.]],'3. REGISTRACE'!B:F,2,0)))</f>
        <v>-</v>
      </c>
      <c r="E308" s="17" t="str">
        <f>IF(ISBLANK(Tabulka4[[#This Row],[start. č.]]),"-",IF(ISERROR(VLOOKUP(Tabulka4[[#This Row],[start. č.]],'3. REGISTRACE'!B:F,3,0)),"-",VLOOKUP(Tabulka4[[#This Row],[start. č.]],'3. REGISTRACE'!B:F,3,0)))</f>
        <v>-</v>
      </c>
      <c r="F308" s="43" t="str">
        <f>IF(ISBLANK(Tabulka4[[#This Row],[start. č.]]),"-",IF(Tabulka4[[#This Row],[příjmení a jméno]]="start. č. nebylo registrováno!","-",IF(VLOOKUP(Tabulka4[[#This Row],[start. č.]],'3. REGISTRACE'!B:F,4,0)=0,"-",VLOOKUP(Tabulka4[[#This Row],[start. č.]],'3. REGISTRACE'!B:F,4,0))))</f>
        <v>-</v>
      </c>
      <c r="G308" s="17" t="str">
        <f>IF(ISBLANK(Tabulka4[[#This Row],[start. č.]]),"-",IF(Tabulka4[[#This Row],[příjmení a jméno]]="start. č. nebylo registrováno!","-",IF(VLOOKUP(Tabulka4[[#This Row],[start. č.]],'3. REGISTRACE'!B:F,5,0)=0,"-",VLOOKUP(Tabulka4[[#This Row],[start. č.]],'3. REGISTRACE'!B:F,5,0))))</f>
        <v>-</v>
      </c>
      <c r="H308" s="49"/>
      <c r="I308" s="45"/>
      <c r="J308" s="50"/>
      <c r="K308" s="39">
        <f>TIME(Tabulka4[[#This Row],[hod]],Tabulka4[[#This Row],[min]],Tabulka4[[#This Row],[sek]])</f>
        <v>0</v>
      </c>
      <c r="L308" s="17" t="str">
        <f>IF(ISBLANK(Tabulka4[[#This Row],[start. č.]]),"-",IF(Tabulka4[[#This Row],[příjmení a jméno]]="start. č. nebylo registrováno!","-",IF(VLOOKUP(Tabulka4[[#This Row],[start. č.]],'3. REGISTRACE'!B:G,6,0)=0,"-",VLOOKUP(Tabulka4[[#This Row],[start. č.]],'3. REGISTRACE'!B:G,6,0))))</f>
        <v>-</v>
      </c>
      <c r="M308" s="41" t="str">
        <f>IF(Tabulka4[[#This Row],[kategorie]]="-","-",COUNTIFS(G$10:G308,Tabulka4[[#This Row],[m/ž]],L$10:L308,Tabulka4[[#This Row],[kategorie]]))</f>
        <v>-</v>
      </c>
      <c r="N308" s="54" t="str">
        <f>IF(AND(ISBLANK(H308),ISBLANK(I308),ISBLANK(J308)),"-",IF(K308&gt;=MAX(K$10:K308),"ok","chyba!!!"))</f>
        <v>-</v>
      </c>
    </row>
    <row r="309" spans="2:14" x14ac:dyDescent="0.2">
      <c r="B309" s="41">
        <v>300</v>
      </c>
      <c r="C309" s="42"/>
      <c r="D309" s="20" t="str">
        <f>IF(ISBLANK(Tabulka4[[#This Row],[start. č.]]),"-",IF(ISERROR(VLOOKUP(Tabulka4[[#This Row],[start. č.]],'3. REGISTRACE'!B:F,2,0)),"start. č. nebylo registrováno!",VLOOKUP(Tabulka4[[#This Row],[start. č.]],'3. REGISTRACE'!B:F,2,0)))</f>
        <v>-</v>
      </c>
      <c r="E309" s="17" t="str">
        <f>IF(ISBLANK(Tabulka4[[#This Row],[start. č.]]),"-",IF(ISERROR(VLOOKUP(Tabulka4[[#This Row],[start. č.]],'3. REGISTRACE'!B:F,3,0)),"-",VLOOKUP(Tabulka4[[#This Row],[start. č.]],'3. REGISTRACE'!B:F,3,0)))</f>
        <v>-</v>
      </c>
      <c r="F309" s="43" t="str">
        <f>IF(ISBLANK(Tabulka4[[#This Row],[start. č.]]),"-",IF(Tabulka4[[#This Row],[příjmení a jméno]]="start. č. nebylo registrováno!","-",IF(VLOOKUP(Tabulka4[[#This Row],[start. č.]],'3. REGISTRACE'!B:F,4,0)=0,"-",VLOOKUP(Tabulka4[[#This Row],[start. č.]],'3. REGISTRACE'!B:F,4,0))))</f>
        <v>-</v>
      </c>
      <c r="G309" s="17" t="str">
        <f>IF(ISBLANK(Tabulka4[[#This Row],[start. č.]]),"-",IF(Tabulka4[[#This Row],[příjmení a jméno]]="start. č. nebylo registrováno!","-",IF(VLOOKUP(Tabulka4[[#This Row],[start. č.]],'3. REGISTRACE'!B:F,5,0)=0,"-",VLOOKUP(Tabulka4[[#This Row],[start. č.]],'3. REGISTRACE'!B:F,5,0))))</f>
        <v>-</v>
      </c>
      <c r="H309" s="51"/>
      <c r="I309" s="46"/>
      <c r="J309" s="52"/>
      <c r="K309" s="39">
        <f>TIME(Tabulka4[[#This Row],[hod]],Tabulka4[[#This Row],[min]],Tabulka4[[#This Row],[sek]])</f>
        <v>0</v>
      </c>
      <c r="L309" s="17" t="str">
        <f>IF(ISBLANK(Tabulka4[[#This Row],[start. č.]]),"-",IF(Tabulka4[[#This Row],[příjmení a jméno]]="start. č. nebylo registrováno!","-",IF(VLOOKUP(Tabulka4[[#This Row],[start. č.]],'3. REGISTRACE'!B:G,6,0)=0,"-",VLOOKUP(Tabulka4[[#This Row],[start. č.]],'3. REGISTRACE'!B:G,6,0))))</f>
        <v>-</v>
      </c>
      <c r="M309" s="41" t="str">
        <f>IF(Tabulka4[[#This Row],[kategorie]]="-","-",COUNTIFS(G$10:G309,Tabulka4[[#This Row],[m/ž]],L$10:L309,Tabulka4[[#This Row],[kategorie]]))</f>
        <v>-</v>
      </c>
      <c r="N309" s="54" t="str">
        <f>IF(AND(ISBLANK(H309),ISBLANK(I309),ISBLANK(J309)),"-",IF(K309&gt;=MAX(K$10:K309),"ok","chyba!!!"))</f>
        <v>-</v>
      </c>
    </row>
  </sheetData>
  <sheetProtection password="C7B2" sheet="1" objects="1" scenarios="1" autoFilter="0"/>
  <mergeCells count="1">
    <mergeCell ref="L3:M3"/>
  </mergeCells>
  <conditionalFormatting sqref="C10:C309 H10:J309">
    <cfRule type="notContainsBlanks" dxfId="19" priority="4">
      <formula>LEN(TRIM(C10))&gt;0</formula>
    </cfRule>
    <cfRule type="containsBlanks" dxfId="18" priority="5">
      <formula>LEN(TRIM(C10))=0</formula>
    </cfRule>
  </conditionalFormatting>
  <conditionalFormatting sqref="D10:D309">
    <cfRule type="containsText" dxfId="17" priority="3" operator="containsText" text="start. č. nebylo registrováno">
      <formula>NOT(ISERROR(SEARCH("start. č. nebylo registrováno",D10)))</formula>
    </cfRule>
  </conditionalFormatting>
  <conditionalFormatting sqref="N10:N309">
    <cfRule type="containsText" dxfId="16" priority="1" operator="containsText" text="chyba">
      <formula>NOT(ISERROR(SEARCH("chyba",N10)))</formula>
    </cfRule>
    <cfRule type="containsText" dxfId="15" priority="2" operator="containsText" text="ok">
      <formula>NOT(ISERROR(SEARCH("ok",N10)))</formula>
    </cfRule>
  </conditionalFormatting>
  <pageMargins left="0" right="0" top="0" bottom="0.39370078740157483" header="0" footer="0"/>
  <pageSetup paperSize="9" scale="95" fitToHeight="0" orientation="portrait" r:id="rId1"/>
  <pictur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6</vt:i4>
      </vt:variant>
    </vt:vector>
  </HeadingPairs>
  <TitlesOfParts>
    <vt:vector size="11" baseType="lpstr">
      <vt:lpstr>návod</vt:lpstr>
      <vt:lpstr>1. Index</vt:lpstr>
      <vt:lpstr>2. Kategorie</vt:lpstr>
      <vt:lpstr>3. REGISTRACE</vt:lpstr>
      <vt:lpstr>4. VYSLEDKY</vt:lpstr>
      <vt:lpstr>'2. Kategorie'!Názvy_tisku</vt:lpstr>
      <vt:lpstr>'1. Index'!Oblast_tisku</vt:lpstr>
      <vt:lpstr>'2. Kategorie'!Oblast_tisku</vt:lpstr>
      <vt:lpstr>'3. REGISTRACE'!Oblast_tisku</vt:lpstr>
      <vt:lpstr>'4. VYSLEDKY'!Oblast_tisku</vt:lpstr>
      <vt:lpstr>návod!Oblast_tisku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Jihocesky klub maratoncu</dc:creator>
  <cp:lastModifiedBy>Šimek Miroslav Ing. Mgr.</cp:lastModifiedBy>
  <cp:lastPrinted>2016-02-22T19:11:54Z</cp:lastPrinted>
  <dcterms:created xsi:type="dcterms:W3CDTF">2016-02-10T17:33:16Z</dcterms:created>
  <dcterms:modified xsi:type="dcterms:W3CDTF">2024-04-22T09:25:14Z</dcterms:modified>
</cp:coreProperties>
</file>