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90" yWindow="-90" windowWidth="23235" windowHeight="12435" firstSheet="14" activeTab="27"/>
  </bookViews>
  <sheets>
    <sheet name="1. 5. 25" sheetId="2" r:id="rId1"/>
    <sheet name="2. 5. 25" sheetId="3" r:id="rId2"/>
    <sheet name="3. 5. 25" sheetId="4" r:id="rId3"/>
    <sheet name="4. 5. 25" sheetId="5" r:id="rId4"/>
    <sheet name="5. 5. 25" sheetId="6" r:id="rId5"/>
    <sheet name="6. 5. 25" sheetId="7" r:id="rId6"/>
    <sheet name="7. 5. 25" sheetId="9" r:id="rId7"/>
    <sheet name="8. 5. 25" sheetId="10" r:id="rId8"/>
    <sheet name="9. 5. 25" sheetId="11" r:id="rId9"/>
    <sheet name="10. 5. 25" sheetId="12" r:id="rId10"/>
    <sheet name="11. 5. 25" sheetId="13" r:id="rId11"/>
    <sheet name="12. 5. 25" sheetId="14" r:id="rId12"/>
    <sheet name="13. 5. 25" sheetId="15" r:id="rId13"/>
    <sheet name="14. 5. 25" sheetId="16" r:id="rId14"/>
    <sheet name="15. 5. 25" sheetId="17" r:id="rId15"/>
    <sheet name="16. 5. 25" sheetId="18" r:id="rId16"/>
    <sheet name="17. 5. 25" sheetId="19" r:id="rId17"/>
    <sheet name="18. 5. 25" sheetId="21" r:id="rId18"/>
    <sheet name="19. 5. 25" sheetId="22" r:id="rId19"/>
    <sheet name="20. 5. 25" sheetId="23" r:id="rId20"/>
    <sheet name="21. 5. 25" sheetId="24" r:id="rId21"/>
    <sheet name="22. 5. 25" sheetId="25" r:id="rId22"/>
    <sheet name="23. 5. 25" sheetId="26" r:id="rId23"/>
    <sheet name="24. 5. 25" sheetId="29" r:id="rId24"/>
    <sheet name="25. 5. 25" sheetId="28" r:id="rId25"/>
    <sheet name="26. 5. 25" sheetId="30" r:id="rId26"/>
    <sheet name="27. 5. 25" sheetId="32" r:id="rId27"/>
    <sheet name="28. 5. 25" sheetId="31" r:id="rId28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6"/>
  <c r="D23" i="32"/>
  <c r="D13" i="3"/>
  <c r="D20" i="4" s="1"/>
  <c r="D21" i="5" s="1"/>
  <c r="D22" i="6" s="1"/>
  <c r="D25" i="7" s="1"/>
  <c r="D18" i="9" s="1"/>
  <c r="D19" i="10" s="1"/>
  <c r="D28" i="11" s="1"/>
  <c r="D20" i="12" s="1"/>
  <c r="D16" i="13" s="1"/>
  <c r="D18" i="14" s="1"/>
  <c r="D14" i="15" s="1"/>
  <c r="D21" i="16" s="1"/>
  <c r="D22" i="17" s="1"/>
  <c r="D22" i="18" s="1"/>
  <c r="D18" i="19" s="1"/>
  <c r="D23" i="2"/>
  <c r="D9" i="13"/>
  <c r="D14" i="5"/>
  <c r="D7" i="3"/>
  <c r="D19" i="28"/>
  <c r="D13" i="29"/>
  <c r="D9" i="19"/>
  <c r="D8" i="15"/>
  <c r="D11" i="13"/>
  <c r="D13" i="10"/>
  <c r="D18" i="7"/>
  <c r="D13" i="5"/>
  <c r="D14" i="4"/>
  <c r="D11" i="3"/>
  <c r="D18" i="4" s="1"/>
  <c r="D19" i="5" s="1"/>
  <c r="D20" i="6" s="1"/>
  <c r="D23" i="7" s="1"/>
  <c r="D16" i="9" s="1"/>
  <c r="D17" i="10" s="1"/>
  <c r="D26" i="11" s="1"/>
  <c r="D18" i="12" s="1"/>
  <c r="D14" i="13" s="1"/>
  <c r="D16" i="14" s="1"/>
  <c r="D12" i="15" s="1"/>
  <c r="D19" i="16" s="1"/>
  <c r="D20" i="17" s="1"/>
  <c r="D20" i="18" s="1"/>
  <c r="D16" i="19" s="1"/>
  <c r="D6" i="3"/>
  <c r="D3" i="31"/>
  <c r="D4" s="1"/>
  <c r="D5" s="1"/>
  <c r="D5" i="32"/>
  <c r="D2" i="31"/>
  <c r="D3" i="32"/>
  <c r="D4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4" s="1"/>
  <c r="D25" s="1"/>
  <c r="D3" i="30"/>
  <c r="D2" i="32"/>
  <c r="D15" i="30"/>
  <c r="D4"/>
  <c r="D5" s="1"/>
  <c r="D6" s="1"/>
  <c r="D7" s="1"/>
  <c r="D8" s="1"/>
  <c r="D9" s="1"/>
  <c r="D10" s="1"/>
  <c r="D11" s="1"/>
  <c r="D12" s="1"/>
  <c r="D13" s="1"/>
  <c r="D14" s="1"/>
  <c r="D5" i="28"/>
  <c r="D3"/>
  <c r="D2" i="30"/>
  <c r="D22" i="28"/>
  <c r="D4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20" s="1"/>
  <c r="D21" s="1"/>
  <c r="D2"/>
  <c r="D2" i="29"/>
  <c r="D3" s="1"/>
  <c r="D4" s="1"/>
  <c r="D5" s="1"/>
  <c r="D6" s="1"/>
  <c r="D7" s="1"/>
  <c r="D8" s="1"/>
  <c r="D9" s="1"/>
  <c r="D10" s="1"/>
  <c r="D11" s="1"/>
  <c r="D12" s="1"/>
  <c r="D14" s="1"/>
  <c r="D15" s="1"/>
  <c r="D3" i="25"/>
  <c r="D2" i="26"/>
  <c r="D3" s="1"/>
  <c r="D4" s="1"/>
  <c r="D5" s="1"/>
  <c r="D6" s="1"/>
  <c r="D7" s="1"/>
  <c r="D8" s="1"/>
  <c r="D9" s="1"/>
  <c r="D10" s="1"/>
  <c r="D11" s="1"/>
  <c r="D12" s="1"/>
  <c r="D13" s="1"/>
  <c r="D14" s="1"/>
  <c r="D15" s="1"/>
  <c r="D16" s="1"/>
  <c r="D13" i="25"/>
  <c r="D4"/>
  <c r="D5" s="1"/>
  <c r="D6" s="1"/>
  <c r="D7" s="1"/>
  <c r="D8" s="1"/>
  <c r="D9" s="1"/>
  <c r="D10" s="1"/>
  <c r="D11" s="1"/>
  <c r="D12" s="1"/>
  <c r="D10" i="24"/>
  <c r="D2" i="25"/>
  <c r="D3" i="24"/>
  <c r="D4" s="1"/>
  <c r="D5" s="1"/>
  <c r="D6" s="1"/>
  <c r="D7" s="1"/>
  <c r="D8" s="1"/>
  <c r="D9" s="1"/>
  <c r="D11" s="1"/>
  <c r="D12" s="1"/>
  <c r="D13" s="1"/>
  <c r="D22" i="23"/>
  <c r="D2" i="24"/>
  <c r="D24" i="23"/>
  <c r="D25"/>
  <c r="D4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3" s="1"/>
  <c r="D3"/>
  <c r="D5" i="22"/>
  <c r="D2" i="23"/>
  <c r="D25" i="22"/>
  <c r="D26"/>
  <c r="D27"/>
  <c r="D28"/>
  <c r="D29" s="1"/>
  <c r="D22"/>
  <c r="D23" s="1"/>
  <c r="D24" s="1"/>
  <c r="D3"/>
  <c r="D4" s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"/>
  <c r="D2" i="21"/>
  <c r="D3" s="1"/>
  <c r="D4" s="1"/>
  <c r="D5" s="1"/>
  <c r="D6" s="1"/>
  <c r="D7" s="1"/>
  <c r="D8" s="1"/>
  <c r="D9" s="1"/>
  <c r="D10" s="1"/>
  <c r="D3" i="19"/>
  <c r="D4" s="1"/>
  <c r="D5" s="1"/>
  <c r="D6" s="1"/>
  <c r="D7" s="1"/>
  <c r="D8" s="1"/>
  <c r="D10" s="1"/>
  <c r="D11" s="1"/>
  <c r="D12" s="1"/>
  <c r="D12" i="18"/>
  <c r="D2" i="19"/>
  <c r="D16" i="18"/>
  <c r="D3"/>
  <c r="D4" s="1"/>
  <c r="D5" s="1"/>
  <c r="D6" s="1"/>
  <c r="D7" s="1"/>
  <c r="D8" s="1"/>
  <c r="D9" s="1"/>
  <c r="D10" s="1"/>
  <c r="D11" s="1"/>
  <c r="D13" s="1"/>
  <c r="D14" s="1"/>
  <c r="D15" s="1"/>
  <c r="D3" i="17"/>
  <c r="D2"/>
  <c r="D2" i="18"/>
  <c r="D4" i="17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3" i="16"/>
  <c r="D12"/>
  <c r="D13"/>
  <c r="D14" s="1"/>
  <c r="D15" s="1"/>
  <c r="D16" s="1"/>
  <c r="D6"/>
  <c r="D7" s="1"/>
  <c r="D8" s="1"/>
  <c r="D9" s="1"/>
  <c r="D10" s="1"/>
  <c r="D11" s="1"/>
  <c r="D4"/>
  <c r="D5" s="1"/>
  <c r="D3" i="15"/>
  <c r="D2" i="16"/>
  <c r="D9" i="15"/>
  <c r="D2"/>
  <c r="D4" s="1"/>
  <c r="D5" s="1"/>
  <c r="D6" s="1"/>
  <c r="D7" s="1"/>
  <c r="D4" i="14"/>
  <c r="D5"/>
  <c r="D6" s="1"/>
  <c r="D7" s="1"/>
  <c r="D8" s="1"/>
  <c r="D9" s="1"/>
  <c r="D10" s="1"/>
  <c r="D11" s="1"/>
  <c r="D12" s="1"/>
  <c r="D13" s="1"/>
  <c r="D3"/>
  <c r="D3" i="13"/>
  <c r="D2" i="14"/>
  <c r="D12" i="13"/>
  <c r="D3" i="12"/>
  <c r="D2" i="13"/>
  <c r="D4" s="1"/>
  <c r="D5" s="1"/>
  <c r="D6" s="1"/>
  <c r="D7" s="1"/>
  <c r="D8" s="1"/>
  <c r="D10" s="1"/>
  <c r="D4" i="12"/>
  <c r="D5" s="1"/>
  <c r="D6" s="1"/>
  <c r="D7" s="1"/>
  <c r="D8" s="1"/>
  <c r="D9" s="1"/>
  <c r="D10" s="1"/>
  <c r="D11" s="1"/>
  <c r="D12" s="1"/>
  <c r="D13" s="1"/>
  <c r="D14" s="1"/>
  <c r="D15" s="1"/>
  <c r="D16" s="1"/>
  <c r="D3" i="11"/>
  <c r="D2" i="12"/>
  <c r="D24" i="11"/>
  <c r="D4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3" i="10"/>
  <c r="D2" i="11"/>
  <c r="D4" i="10"/>
  <c r="D5"/>
  <c r="D6" s="1"/>
  <c r="D7" s="1"/>
  <c r="D8" s="1"/>
  <c r="D9" s="1"/>
  <c r="D10" s="1"/>
  <c r="D11" s="1"/>
  <c r="D12" s="1"/>
  <c r="D14" s="1"/>
  <c r="D15" s="1"/>
  <c r="D3" i="9"/>
  <c r="D2" i="10"/>
  <c r="D4" i="9"/>
  <c r="D5"/>
  <c r="D6" s="1"/>
  <c r="D7" s="1"/>
  <c r="D8" s="1"/>
  <c r="D9" s="1"/>
  <c r="D10" s="1"/>
  <c r="D11" s="1"/>
  <c r="D12" s="1"/>
  <c r="D13" s="1"/>
  <c r="D14" s="1"/>
  <c r="D3" i="7"/>
  <c r="D2" i="9"/>
  <c r="D4" i="7"/>
  <c r="D5" s="1"/>
  <c r="D6" s="1"/>
  <c r="D7" s="1"/>
  <c r="D8" s="1"/>
  <c r="D9" s="1"/>
  <c r="D10" s="1"/>
  <c r="D11" s="1"/>
  <c r="D12" s="1"/>
  <c r="D13" s="1"/>
  <c r="D14" s="1"/>
  <c r="D15" s="1"/>
  <c r="D16" s="1"/>
  <c r="D17" s="1"/>
  <c r="D19" s="1"/>
  <c r="D20" s="1"/>
  <c r="D21" s="1"/>
  <c r="D3" i="6"/>
  <c r="D2" i="7"/>
  <c r="D4" i="6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2"/>
  <c r="D3" i="5"/>
  <c r="D4"/>
  <c r="D5" s="1"/>
  <c r="D6" s="1"/>
  <c r="D7" s="1"/>
  <c r="D8" s="1"/>
  <c r="D9" s="1"/>
  <c r="D10" s="1"/>
  <c r="D11" s="1"/>
  <c r="D12" s="1"/>
  <c r="D15" s="1"/>
  <c r="D16" s="1"/>
  <c r="D17" s="1"/>
  <c r="D2"/>
  <c r="D4" i="4"/>
  <c r="D5"/>
  <c r="D6"/>
  <c r="D7" s="1"/>
  <c r="D8" s="1"/>
  <c r="D9" s="1"/>
  <c r="D10" s="1"/>
  <c r="D11" s="1"/>
  <c r="D12" s="1"/>
  <c r="D13" s="1"/>
  <c r="D15" s="1"/>
  <c r="D16" s="1"/>
  <c r="D3"/>
  <c r="D3" i="3"/>
  <c r="D2" i="4"/>
  <c r="D4" i="3"/>
  <c r="D5"/>
  <c r="D8" s="1"/>
  <c r="D9" s="1"/>
  <c r="D3" i="2"/>
  <c r="D4" s="1"/>
  <c r="D2" i="3"/>
  <c r="D2" i="2"/>
  <c r="D13" i="21" l="1"/>
  <c r="D33" i="22" s="1"/>
  <c r="D28" i="23" s="1"/>
  <c r="D16" i="24" s="1"/>
  <c r="D17" i="25" s="1"/>
  <c r="D32" i="26" s="1"/>
  <c r="D20" i="29" s="1"/>
  <c r="D26" i="28" s="1"/>
  <c r="D17" i="30" s="1"/>
  <c r="D28" i="32" s="1"/>
  <c r="D10" i="31" s="1"/>
  <c r="D15" i="21"/>
  <c r="D35" i="22" s="1"/>
  <c r="D30" i="23" s="1"/>
  <c r="D18" i="24" s="1"/>
  <c r="D19" i="25" s="1"/>
  <c r="D17" i="26"/>
  <c r="D18" s="1"/>
  <c r="D19" s="1"/>
  <c r="D20" s="1"/>
  <c r="D21" s="1"/>
  <c r="D22" s="1"/>
  <c r="D23" s="1"/>
  <c r="D24" s="1"/>
  <c r="D25" s="1"/>
  <c r="D26" s="1"/>
  <c r="D27" s="1"/>
  <c r="D6" i="31"/>
  <c r="D7" s="1"/>
  <c r="D8" s="1"/>
  <c r="D14" s="1"/>
  <c r="D5" i="2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34" i="26" l="1"/>
  <c r="D22" i="29" s="1"/>
  <c r="D28" i="28" s="1"/>
  <c r="D19" i="30" s="1"/>
  <c r="D30" i="32" s="1"/>
  <c r="D16" i="31" s="1"/>
</calcChain>
</file>

<file path=xl/sharedStrings.xml><?xml version="1.0" encoding="utf-8"?>
<sst xmlns="http://schemas.openxmlformats.org/spreadsheetml/2006/main" count="845" uniqueCount="589">
  <si>
    <t>Obec</t>
  </si>
  <si>
    <t>Start</t>
  </si>
  <si>
    <t>Km</t>
  </si>
  <si>
    <t>Km celkem</t>
  </si>
  <si>
    <t>Vyšší Brod</t>
  </si>
  <si>
    <t>Horní Dvořiště</t>
  </si>
  <si>
    <t>Dolní Dvořiště</t>
  </si>
  <si>
    <t>Znojmo</t>
  </si>
  <si>
    <t>Vranov nad Dyjí</t>
  </si>
  <si>
    <t>Hnanice</t>
  </si>
  <si>
    <t>Jaroslavice</t>
  </si>
  <si>
    <t>Mikulov</t>
  </si>
  <si>
    <t>Lednice</t>
  </si>
  <si>
    <t>Břeclav</t>
  </si>
  <si>
    <t>Hodonín</t>
  </si>
  <si>
    <t>Střelná</t>
  </si>
  <si>
    <t>Morávka</t>
  </si>
  <si>
    <t>Klokočov, Žilinský kraj, Slovensko</t>
  </si>
  <si>
    <t>Petrovice</t>
  </si>
  <si>
    <t>Krupka</t>
  </si>
  <si>
    <t>Klíny</t>
  </si>
  <si>
    <t>Nová Ves v Horách</t>
  </si>
  <si>
    <t>Boleboř</t>
  </si>
  <si>
    <t>Kovářská</t>
  </si>
  <si>
    <t>Jáchymov</t>
  </si>
  <si>
    <t>Boží Dar</t>
  </si>
  <si>
    <t>Kraslice</t>
  </si>
  <si>
    <t>Plesná</t>
  </si>
  <si>
    <t>Aš</t>
  </si>
  <si>
    <t>Cheb</t>
  </si>
  <si>
    <t>Lomnice</t>
  </si>
  <si>
    <t>Železná Ruda</t>
  </si>
  <si>
    <t>Prášily</t>
  </si>
  <si>
    <t>Strážný</t>
  </si>
  <si>
    <t>Stožec</t>
  </si>
  <si>
    <t>Nová Pec</t>
  </si>
  <si>
    <t>Horní Planá</t>
  </si>
  <si>
    <t>Přední Výtoň</t>
  </si>
  <si>
    <t>Libá</t>
  </si>
  <si>
    <t>50.1006703N, 12.3371939E</t>
  </si>
  <si>
    <t>50.0814664N, 12.3447253E</t>
  </si>
  <si>
    <t>50.0795836N, 12.3532789E</t>
  </si>
  <si>
    <t>50.0707617N, 12.3064369E</t>
  </si>
  <si>
    <t>50.0210775N, 12.3791639E</t>
  </si>
  <si>
    <t>50.0263856N, 12.3954394E</t>
  </si>
  <si>
    <t>50.0164614N, 12.4146519E</t>
  </si>
  <si>
    <t>50.0128372N, 12.4237186E</t>
  </si>
  <si>
    <t>50.0165603N, 12.4391597E</t>
  </si>
  <si>
    <t>50.0010000N, 12.4653872E</t>
  </si>
  <si>
    <t>49.9916808N, 12.4796025E</t>
  </si>
  <si>
    <t>49.9676675N, 12.5017678E</t>
  </si>
  <si>
    <t>49.9424694N, 12.4783750E</t>
  </si>
  <si>
    <t>49.8912319N, 12.5918508E</t>
  </si>
  <si>
    <t>49.5776014N, 12.5943661E</t>
  </si>
  <si>
    <t>49.5348164N, 12.6690497E</t>
  </si>
  <si>
    <t>49.4720656N, 12.7142589E</t>
  </si>
  <si>
    <t>49.4632075N, 12.7411564E</t>
  </si>
  <si>
    <t>49.3878014N, 12.7817161E</t>
  </si>
  <si>
    <t>49.3831017N, 12.7839411E</t>
  </si>
  <si>
    <t>49.3673792N, 12.8204200E</t>
  </si>
  <si>
    <t>49.3767389N, 12.8373708E</t>
  </si>
  <si>
    <t>49.3715064N, 12.8684342E</t>
  </si>
  <si>
    <t>49.3793514N, 12.8912383E</t>
  </si>
  <si>
    <t>49.3627550N, 12.9656456E</t>
  </si>
  <si>
    <t>49.2725036N, 13.0653883E</t>
  </si>
  <si>
    <t>49.2332681N, 13.1013264E</t>
  </si>
  <si>
    <t>49.2142144N, 13.1233017E</t>
  </si>
  <si>
    <t>49.2030208N, 13.1098331E</t>
  </si>
  <si>
    <t>49.2020136N, 13.1393531E</t>
  </si>
  <si>
    <t>49.1905139N, 13.1566136E</t>
  </si>
  <si>
    <t>49.1860439N, 13.1761197E</t>
  </si>
  <si>
    <t>49.1507514N, 13.2059794E</t>
  </si>
  <si>
    <t>K Samotám</t>
  </si>
  <si>
    <t>49.1144597N, 13.3315203E</t>
  </si>
  <si>
    <t>49.1274519N, 13.3308889E</t>
  </si>
  <si>
    <t>49.1274442N, 13.3694908E</t>
  </si>
  <si>
    <t>49.0637372N, 13.3953997E</t>
  </si>
  <si>
    <t>49.0674178N, 13.4328864E</t>
  </si>
  <si>
    <t>49.0425819N, 13.4626064E</t>
  </si>
  <si>
    <t>49.0418281N, 13.4685375E</t>
  </si>
  <si>
    <t>49.0238344N, 13.4948864E</t>
  </si>
  <si>
    <t>48.9679931N, 13.4837758E</t>
  </si>
  <si>
    <t>48.9697117N, 13.5484589E</t>
  </si>
  <si>
    <t>48.9748836N, 13.5607364E</t>
  </si>
  <si>
    <t>48.9728483N, 13.5836067E</t>
  </si>
  <si>
    <t>48.9553597N, 13.5998725E</t>
  </si>
  <si>
    <t>48.8851606N, 13.7437897E</t>
  </si>
  <si>
    <t>48.7766981N, 13.8574344E</t>
  </si>
  <si>
    <t>48.7369603N, 13.9211475E</t>
  </si>
  <si>
    <t>48.7160242N, 13.9613031E</t>
  </si>
  <si>
    <t>48.7240597N, 13.9824333E</t>
  </si>
  <si>
    <t>48.6449189N, 14.1037364E</t>
  </si>
  <si>
    <t>48.6313275N, 14.1701100E</t>
  </si>
  <si>
    <t>48.6208411N, 14.1748133E</t>
  </si>
  <si>
    <t>48.6118594N, 14.2738708E</t>
  </si>
  <si>
    <t>48.6003022N, 14.2902878E</t>
  </si>
  <si>
    <t>48.5708683N, 14.3403553E</t>
  </si>
  <si>
    <t>48.5518758N, 14.3328397E</t>
  </si>
  <si>
    <t>48.6456208N, 14.4798886E</t>
  </si>
  <si>
    <t>48.6212317N, 14.5802097E</t>
  </si>
  <si>
    <t>48.6272247N, 14.6171672E</t>
  </si>
  <si>
    <t>48.6202817N, 14.6243347E</t>
  </si>
  <si>
    <t>48.5994722N, 14.6824142E</t>
  </si>
  <si>
    <t>48.6039650N, 14.6970631E</t>
  </si>
  <si>
    <t>48.6383750N, 14.7190839E</t>
  </si>
  <si>
    <t>48.6679586N, 14.6940264E</t>
  </si>
  <si>
    <t>48.7272211N, 14.7149233E</t>
  </si>
  <si>
    <t>48.7284461N, 14.7170622E</t>
  </si>
  <si>
    <t>48.7776419N, 14.7455311E</t>
  </si>
  <si>
    <t>48.7811086N, 14.7551200E</t>
  </si>
  <si>
    <t>48.7823803N, 14.8681233E</t>
  </si>
  <si>
    <t>48.9687397N, 14.9460878E</t>
  </si>
  <si>
    <t>49.0290519N, 15.0130339E</t>
  </si>
  <si>
    <t>49.0206064N, 15.0206347E</t>
  </si>
  <si>
    <t>49.0136864N, 15.0872394E</t>
  </si>
  <si>
    <t>Nová Bystřice</t>
  </si>
  <si>
    <t>49.0193756N, 15.1451056E</t>
  </si>
  <si>
    <t>49.0367436N, 15.1798433E</t>
  </si>
  <si>
    <t>49.0278367N, 15.1934181E</t>
  </si>
  <si>
    <t>49.0240019N, 15.2303794E</t>
  </si>
  <si>
    <t>48.9903078N, 15.3547308E</t>
  </si>
  <si>
    <t>48.9603425N, 15.4159178E</t>
  </si>
  <si>
    <t>Raabs an der Thaya, Rakousko</t>
  </si>
  <si>
    <t>48.8973369N, 15.5957014E</t>
  </si>
  <si>
    <t>48.8916833N, 15.6368422E</t>
  </si>
  <si>
    <t>48.8946742N, 15.6370619E</t>
  </si>
  <si>
    <t>48.8994311N, 15.6833200E</t>
  </si>
  <si>
    <t>48.9321089N, 15.7175103E</t>
  </si>
  <si>
    <t>48.9351367N, 15.7146094E</t>
  </si>
  <si>
    <t>48.9355489N, 15.7238478E</t>
  </si>
  <si>
    <t>48.9471981N, 15.7672144E</t>
  </si>
  <si>
    <t>48.8842639N, 15.8444644E</t>
  </si>
  <si>
    <t>48.8587903N, 15.8558572E</t>
  </si>
  <si>
    <t>48.8553494N, 15.8608714E</t>
  </si>
  <si>
    <t>Horní Břečkov - Čížov</t>
  </si>
  <si>
    <t>48.8657867N, 15.8976083E</t>
  </si>
  <si>
    <t>48.8372997N, 16.0544289E</t>
  </si>
  <si>
    <t>48.8286106N, 16.0618003E</t>
  </si>
  <si>
    <t>48.8056781N, 16.0784114E</t>
  </si>
  <si>
    <t>Vrbovec</t>
  </si>
  <si>
    <t>48.7550869N, 16.2976583E</t>
  </si>
  <si>
    <t>48.7452117N, 16.3136650E</t>
  </si>
  <si>
    <t>48.7355886N, 16.3447256E</t>
  </si>
  <si>
    <t>48.7401956N, 16.3664731E</t>
  </si>
  <si>
    <t>48.7516956N, 16.4022919E</t>
  </si>
  <si>
    <t>48.7589983N, 16.4099094E</t>
  </si>
  <si>
    <t>48.7650331N, 16.4156447E</t>
  </si>
  <si>
    <t>48.7826161N, 16.4297542E</t>
  </si>
  <si>
    <t>Nový Přerov</t>
  </si>
  <si>
    <t>48.8066525N, 16.6457617E</t>
  </si>
  <si>
    <t>48.8172983N, 16.6374575E</t>
  </si>
  <si>
    <t>48.8390744N, 16.6376828E</t>
  </si>
  <si>
    <t>48.8454819N, 16.6407675E</t>
  </si>
  <si>
    <t>48.8689317N, 16.6490897E</t>
  </si>
  <si>
    <t>48.8761328N, 16.6622089E</t>
  </si>
  <si>
    <t>48.8587172N, 16.7271956E</t>
  </si>
  <si>
    <t>Podivín</t>
  </si>
  <si>
    <t>Okres Hodonín</t>
  </si>
  <si>
    <t>48.8189542N, 17.3776328E</t>
  </si>
  <si>
    <t>48.8434056N, 17.5648372E</t>
  </si>
  <si>
    <t>48.8579150N, 17.6759714E</t>
  </si>
  <si>
    <t>48.9399786N, 17.7321378E</t>
  </si>
  <si>
    <t>48.9261347N, 17.8891089E</t>
  </si>
  <si>
    <t>48.9321756N, 17.8866961E</t>
  </si>
  <si>
    <t>Starý Hrozenkov</t>
  </si>
  <si>
    <t>48.9844019N, 17.8958286E</t>
  </si>
  <si>
    <t>49.0273944N, 17.9954103E</t>
  </si>
  <si>
    <t>49.0143744N, 18.0326664E</t>
  </si>
  <si>
    <t>49.0863539N, 18.1108492E</t>
  </si>
  <si>
    <t>49.1458625N, 18.0954536E</t>
  </si>
  <si>
    <t>Vršatské Podhradie, Slovensko</t>
  </si>
  <si>
    <t>49.1900414N, 18.1081731E</t>
  </si>
  <si>
    <t>49.2543753N, 18.1278203E</t>
  </si>
  <si>
    <t>49.2924658N, 18.2093317E</t>
  </si>
  <si>
    <t>49.3682900N, 18.4143153E</t>
  </si>
  <si>
    <t>Korňa, Slovensko</t>
  </si>
  <si>
    <t>49.4991800N, 18.5436383E</t>
  </si>
  <si>
    <t>49.5142875N, 18.5293008E</t>
  </si>
  <si>
    <t>49.5459503N, 18.4474275E</t>
  </si>
  <si>
    <t>49.5141372N, 18.3161356E</t>
  </si>
  <si>
    <t>49.4981431N, 18.3103533E</t>
  </si>
  <si>
    <t>49.4928603N, 18.2676325E</t>
  </si>
  <si>
    <t>Trojanovice</t>
  </si>
  <si>
    <t>Veřovice</t>
  </si>
  <si>
    <t>Zašová</t>
  </si>
  <si>
    <t>49.5379428N, 18.0228800E</t>
  </si>
  <si>
    <t>49.5471394N, 18.0006664E</t>
  </si>
  <si>
    <t>49.5666147N, 18.0048831E</t>
  </si>
  <si>
    <t>49.5828806N, 17.9634706E</t>
  </si>
  <si>
    <t>49.6120583N, 17.9476642E</t>
  </si>
  <si>
    <t>49.6164122N, 17.9066861E</t>
  </si>
  <si>
    <t>Vražné</t>
  </si>
  <si>
    <t>49.6619867N, 17.8313636E</t>
  </si>
  <si>
    <t>Odry</t>
  </si>
  <si>
    <t>49.6900064N, 17.7143839E</t>
  </si>
  <si>
    <t>Budišov nad Budišovkou</t>
  </si>
  <si>
    <t>Křišťanovice</t>
  </si>
  <si>
    <t>49.9357175N, 17.4445492E</t>
  </si>
  <si>
    <t>49.9584869N, 17.3836928E</t>
  </si>
  <si>
    <t>49.9831022N, 17.3534175E</t>
  </si>
  <si>
    <t>49.9933272N, 17.3253406E</t>
  </si>
  <si>
    <t>49.9801219N, 17.3106033E</t>
  </si>
  <si>
    <t>Dolní Moravice - Nová Ves</t>
  </si>
  <si>
    <t>50.0200572N, 17.2133539E</t>
  </si>
  <si>
    <t>Malá Morávka</t>
  </si>
  <si>
    <t>49.6600633N, 12.5353508E</t>
  </si>
  <si>
    <t>Parkoviště v obci</t>
  </si>
  <si>
    <t>Čerchov - místo ke stání je - místo zahrnuje i sociální zařízení</t>
  </si>
  <si>
    <t>Stání v Železné Rudě</t>
  </si>
  <si>
    <t>Parkoviště strážný</t>
  </si>
  <si>
    <t>Černá v Pošumaví</t>
  </si>
  <si>
    <r>
      <rPr>
        <b/>
        <sz val="11"/>
        <color theme="1"/>
        <rFont val="Calibri"/>
        <family val="2"/>
        <charset val="238"/>
        <scheme val="minor"/>
      </rPr>
      <t>Strážný</t>
    </r>
    <r>
      <rPr>
        <sz val="11"/>
        <color theme="1"/>
        <rFont val="Calibri"/>
        <family val="2"/>
        <charset val="238"/>
        <scheme val="minor"/>
      </rPr>
      <t xml:space="preserve"> (48.9078519N, 13.7210964E)</t>
    </r>
  </si>
  <si>
    <r>
      <rPr>
        <b/>
        <sz val="11"/>
        <color theme="1"/>
        <rFont val="Calibri"/>
        <family val="2"/>
        <charset val="238"/>
        <scheme val="minor"/>
      </rPr>
      <t>Stožec</t>
    </r>
    <r>
      <rPr>
        <sz val="11"/>
        <color theme="1"/>
        <rFont val="Calibri"/>
        <family val="2"/>
        <charset val="238"/>
        <scheme val="minor"/>
      </rPr>
      <t xml:space="preserve"> (48.8071300N, 13.8123489E)</t>
    </r>
  </si>
  <si>
    <r>
      <rPr>
        <b/>
        <sz val="11"/>
        <color theme="1"/>
        <rFont val="Calibri"/>
        <family val="2"/>
        <charset val="238"/>
        <scheme val="minor"/>
      </rPr>
      <t>Jelení</t>
    </r>
    <r>
      <rPr>
        <sz val="11"/>
        <color theme="1"/>
        <rFont val="Calibri"/>
        <family val="2"/>
        <charset val="238"/>
        <scheme val="minor"/>
      </rPr>
      <t xml:space="preserve"> (48.7624556N, 13.8822256E)</t>
    </r>
  </si>
  <si>
    <r>
      <rPr>
        <b/>
        <sz val="11"/>
        <color theme="1"/>
        <rFont val="Calibri"/>
        <family val="2"/>
        <charset val="238"/>
        <scheme val="minor"/>
      </rPr>
      <t xml:space="preserve">Bližší Lhota </t>
    </r>
    <r>
      <rPr>
        <sz val="11"/>
        <color theme="1"/>
        <rFont val="Calibri"/>
        <family val="2"/>
        <charset val="238"/>
        <scheme val="minor"/>
      </rPr>
      <t>(48.7284200N, 13.9463044E)</t>
    </r>
  </si>
  <si>
    <r>
      <rPr>
        <b/>
        <sz val="11"/>
        <color theme="1"/>
        <rFont val="Calibri"/>
        <family val="2"/>
        <charset val="238"/>
        <scheme val="minor"/>
      </rPr>
      <t xml:space="preserve">Dolní Vltavice </t>
    </r>
    <r>
      <rPr>
        <sz val="11"/>
        <color theme="1"/>
        <rFont val="Calibri"/>
        <family val="2"/>
        <charset val="238"/>
        <scheme val="minor"/>
      </rPr>
      <t>(48.6951917N, 14.0294492E)</t>
    </r>
  </si>
  <si>
    <r>
      <rPr>
        <b/>
        <sz val="11"/>
        <color theme="1"/>
        <rFont val="Calibri"/>
        <family val="2"/>
        <charset val="238"/>
        <scheme val="minor"/>
      </rPr>
      <t xml:space="preserve">Přední Výtoň </t>
    </r>
    <r>
      <rPr>
        <sz val="11"/>
        <color theme="1"/>
        <rFont val="Calibri"/>
        <family val="2"/>
        <charset val="238"/>
        <scheme val="minor"/>
      </rPr>
      <t>(48.6412817N, 14.0707939E)</t>
    </r>
  </si>
  <si>
    <r>
      <rPr>
        <b/>
        <sz val="11"/>
        <color theme="1"/>
        <rFont val="Calibri"/>
        <family val="2"/>
        <charset val="238"/>
        <scheme val="minor"/>
      </rPr>
      <t>Studánky</t>
    </r>
    <r>
      <rPr>
        <sz val="11"/>
        <color theme="1"/>
        <rFont val="Calibri"/>
        <family val="2"/>
        <charset val="238"/>
        <scheme val="minor"/>
      </rPr>
      <t xml:space="preserve"> (48.5891519N, 14.3257556E)</t>
    </r>
  </si>
  <si>
    <r>
      <rPr>
        <b/>
        <sz val="11"/>
        <color theme="1"/>
        <rFont val="Calibri"/>
        <family val="2"/>
        <charset val="238"/>
        <scheme val="minor"/>
      </rPr>
      <t>Libá</t>
    </r>
    <r>
      <rPr>
        <sz val="11"/>
        <color theme="1"/>
        <rFont val="Calibri"/>
        <family val="2"/>
        <charset val="238"/>
        <scheme val="minor"/>
      </rPr>
      <t xml:space="preserve"> (50.1287803N, 12.2285683E)</t>
    </r>
  </si>
  <si>
    <r>
      <rPr>
        <b/>
        <sz val="11"/>
        <color theme="1"/>
        <rFont val="Calibri"/>
        <family val="2"/>
        <charset val="238"/>
        <scheme val="minor"/>
      </rPr>
      <t>Háje</t>
    </r>
    <r>
      <rPr>
        <sz val="11"/>
        <color theme="1"/>
        <rFont val="Calibri"/>
        <family val="2"/>
        <charset val="238"/>
        <scheme val="minor"/>
      </rPr>
      <t xml:space="preserve"> (50.0457600N, 12.3307175E)</t>
    </r>
  </si>
  <si>
    <t>Okres České Budějovice</t>
  </si>
  <si>
    <r>
      <rPr>
        <b/>
        <sz val="11"/>
        <color theme="1"/>
        <rFont val="Calibri"/>
        <family val="2"/>
        <charset val="238"/>
        <scheme val="minor"/>
      </rPr>
      <t>Horní Dvořiště</t>
    </r>
    <r>
      <rPr>
        <sz val="11"/>
        <color theme="1"/>
        <rFont val="Calibri"/>
        <family val="2"/>
        <charset val="238"/>
        <scheme val="minor"/>
      </rPr>
      <t xml:space="preserve"> (48.6097111N, 14.4176217E)</t>
    </r>
  </si>
  <si>
    <r>
      <rPr>
        <b/>
        <sz val="11"/>
        <color theme="1"/>
        <rFont val="Calibri"/>
        <family val="2"/>
        <charset val="238"/>
        <scheme val="minor"/>
      </rPr>
      <t>Trojany</t>
    </r>
    <r>
      <rPr>
        <sz val="11"/>
        <color theme="1"/>
        <rFont val="Calibri"/>
        <family val="2"/>
        <charset val="238"/>
        <scheme val="minor"/>
      </rPr>
      <t xml:space="preserve"> (48.6497064N, 14.4323308E)</t>
    </r>
  </si>
  <si>
    <r>
      <rPr>
        <b/>
        <sz val="11"/>
        <color theme="1"/>
        <rFont val="Calibri"/>
        <family val="2"/>
        <charset val="238"/>
        <scheme val="minor"/>
      </rPr>
      <t xml:space="preserve">Tichá </t>
    </r>
    <r>
      <rPr>
        <sz val="11"/>
        <color theme="1"/>
        <rFont val="Calibri"/>
        <family val="2"/>
        <charset val="238"/>
        <scheme val="minor"/>
      </rPr>
      <t>(48.6317361N, 14.5007569E)</t>
    </r>
  </si>
  <si>
    <r>
      <rPr>
        <b/>
        <sz val="11"/>
        <color theme="1"/>
        <rFont val="Calibri"/>
        <family val="2"/>
        <charset val="238"/>
        <scheme val="minor"/>
      </rPr>
      <t>Tichá</t>
    </r>
    <r>
      <rPr>
        <sz val="11"/>
        <color theme="1"/>
        <rFont val="Calibri"/>
        <family val="2"/>
        <charset val="238"/>
        <scheme val="minor"/>
      </rPr>
      <t xml:space="preserve"> (48.6219039N, 14.5216031E)</t>
    </r>
  </si>
  <si>
    <r>
      <rPr>
        <b/>
        <sz val="11"/>
        <color theme="1"/>
        <rFont val="Calibri"/>
        <family val="2"/>
        <charset val="238"/>
        <scheme val="minor"/>
      </rPr>
      <t>Nové Hrady</t>
    </r>
    <r>
      <rPr>
        <sz val="11"/>
        <color theme="1"/>
        <rFont val="Calibri"/>
        <family val="2"/>
        <charset val="238"/>
        <scheme val="minor"/>
      </rPr>
      <t xml:space="preserve"> (48.7891742N, 14.7874714E)</t>
    </r>
  </si>
  <si>
    <t>Parkoviště u hřbitova</t>
  </si>
  <si>
    <t>Plocha pro možné parkování / malé parkoviště</t>
  </si>
  <si>
    <r>
      <rPr>
        <b/>
        <sz val="11"/>
        <color theme="1"/>
        <rFont val="Calibri"/>
        <family val="2"/>
        <charset val="238"/>
        <scheme val="minor"/>
      </rPr>
      <t>Stráž nad Nežárkou</t>
    </r>
    <r>
      <rPr>
        <sz val="11"/>
        <color theme="1"/>
        <rFont val="Calibri"/>
        <family val="2"/>
        <charset val="238"/>
        <scheme val="minor"/>
      </rPr>
      <t xml:space="preserve"> (49.0264631N, 15.0056736E)</t>
    </r>
  </si>
  <si>
    <r>
      <rPr>
        <b/>
        <sz val="11"/>
        <color theme="1"/>
        <rFont val="Calibri"/>
        <family val="2"/>
        <charset val="238"/>
        <scheme val="minor"/>
      </rPr>
      <t>Mírové nám.</t>
    </r>
    <r>
      <rPr>
        <sz val="11"/>
        <color theme="1"/>
        <rFont val="Calibri"/>
        <family val="2"/>
        <charset val="238"/>
        <scheme val="minor"/>
      </rPr>
      <t xml:space="preserve"> (49.0192592N, 15.1032511E)</t>
    </r>
  </si>
  <si>
    <r>
      <rPr>
        <b/>
        <sz val="11"/>
        <color theme="1"/>
        <rFont val="Calibri"/>
        <family val="2"/>
        <charset val="238"/>
        <scheme val="minor"/>
      </rPr>
      <t>Staré Město pod Landštejnem</t>
    </r>
    <r>
      <rPr>
        <sz val="11"/>
        <color theme="1"/>
        <rFont val="Calibri"/>
        <family val="2"/>
        <charset val="238"/>
        <scheme val="minor"/>
      </rPr>
      <t xml:space="preserve"> (49.0034622N, 15.2556969E)</t>
    </r>
  </si>
  <si>
    <t>Okres Jindřichův Hradec</t>
  </si>
  <si>
    <t>Dohledat místo</t>
  </si>
  <si>
    <t>Okres Znojmo</t>
  </si>
  <si>
    <t>Parkoviště</t>
  </si>
  <si>
    <t>Vrbovce - Slovensko</t>
  </si>
  <si>
    <t>Javorník - Jihomoravský kraj</t>
  </si>
  <si>
    <t>Strání</t>
  </si>
  <si>
    <t>Parkoviště u pošty</t>
  </si>
  <si>
    <r>
      <rPr>
        <b/>
        <sz val="11"/>
        <color theme="1"/>
        <rFont val="Calibri"/>
        <family val="2"/>
        <charset val="238"/>
        <scheme val="minor"/>
      </rPr>
      <t>Valašské klobouky</t>
    </r>
    <r>
      <rPr>
        <sz val="11"/>
        <color theme="1"/>
        <rFont val="Calibri"/>
        <family val="2"/>
        <charset val="238"/>
        <scheme val="minor"/>
      </rPr>
      <t xml:space="preserve"> (49.1436411N, 18.0138336E)</t>
    </r>
  </si>
  <si>
    <r>
      <rPr>
        <b/>
        <sz val="11"/>
        <color theme="1"/>
        <rFont val="Calibri"/>
        <family val="2"/>
        <charset val="238"/>
        <scheme val="minor"/>
      </rPr>
      <t xml:space="preserve">Vršatské Podhradie </t>
    </r>
    <r>
      <rPr>
        <sz val="11"/>
        <color theme="1"/>
        <rFont val="Calibri"/>
        <family val="2"/>
        <charset val="238"/>
        <scheme val="minor"/>
      </rPr>
      <t>(49.0614322N, 18.0980347E)</t>
    </r>
  </si>
  <si>
    <r>
      <rPr>
        <b/>
        <sz val="11"/>
        <color theme="1"/>
        <rFont val="Calibri"/>
        <family val="2"/>
        <charset val="238"/>
        <scheme val="minor"/>
      </rPr>
      <t>Starý Hrozenkov 150</t>
    </r>
    <r>
      <rPr>
        <sz val="11"/>
        <color theme="1"/>
        <rFont val="Calibri"/>
        <family val="2"/>
        <charset val="238"/>
        <scheme val="minor"/>
      </rPr>
      <t xml:space="preserve"> (48.9649497N, 17.8946131E)</t>
    </r>
  </si>
  <si>
    <r>
      <rPr>
        <b/>
        <sz val="11"/>
        <color theme="1"/>
        <rFont val="Calibri"/>
        <family val="2"/>
        <charset val="238"/>
        <scheme val="minor"/>
      </rPr>
      <t>Květná</t>
    </r>
    <r>
      <rPr>
        <sz val="11"/>
        <color theme="1"/>
        <rFont val="Calibri"/>
        <family val="2"/>
        <charset val="238"/>
        <scheme val="minor"/>
      </rPr>
      <t xml:space="preserve"> (48.8858086N, 17.7202103E)</t>
    </r>
  </si>
  <si>
    <t>Valašské klobouky</t>
  </si>
  <si>
    <r>
      <rPr>
        <b/>
        <sz val="11"/>
        <color theme="1"/>
        <rFont val="Calibri"/>
        <family val="2"/>
        <charset val="238"/>
        <scheme val="minor"/>
      </rPr>
      <t xml:space="preserve">Hodonín </t>
    </r>
    <r>
      <rPr>
        <sz val="11"/>
        <color theme="1"/>
        <rFont val="Calibri"/>
        <family val="2"/>
        <charset val="238"/>
        <scheme val="minor"/>
      </rPr>
      <t>(48.8455083N, 17.1417547E)</t>
    </r>
  </si>
  <si>
    <r>
      <rPr>
        <b/>
        <sz val="11"/>
        <color theme="1"/>
        <rFont val="Calibri"/>
        <family val="2"/>
        <charset val="238"/>
        <scheme val="minor"/>
      </rPr>
      <t>Vracov</t>
    </r>
    <r>
      <rPr>
        <sz val="11"/>
        <color theme="1"/>
        <rFont val="Calibri"/>
        <family val="2"/>
        <charset val="238"/>
        <scheme val="minor"/>
      </rPr>
      <t xml:space="preserve"> (48.9155333N, 17.2301253E)</t>
    </r>
  </si>
  <si>
    <r>
      <rPr>
        <b/>
        <sz val="11"/>
        <color theme="1"/>
        <rFont val="Calibri"/>
        <family val="2"/>
        <charset val="238"/>
        <scheme val="minor"/>
      </rPr>
      <t>Strážnice</t>
    </r>
    <r>
      <rPr>
        <sz val="11"/>
        <color theme="1"/>
        <rFont val="Calibri"/>
        <family val="2"/>
        <charset val="238"/>
        <scheme val="minor"/>
      </rPr>
      <t xml:space="preserve"> (48.9236533N, 17.3116133E)</t>
    </r>
  </si>
  <si>
    <r>
      <rPr>
        <b/>
        <sz val="11"/>
        <color theme="1"/>
        <rFont val="Calibri"/>
        <family val="2"/>
        <charset val="238"/>
        <scheme val="minor"/>
      </rPr>
      <t xml:space="preserve">Strážnice </t>
    </r>
    <r>
      <rPr>
        <sz val="11"/>
        <color theme="1"/>
        <rFont val="Calibri"/>
        <family val="2"/>
        <charset val="238"/>
        <scheme val="minor"/>
      </rPr>
      <t>(48.8826386N, 17.3138236E)</t>
    </r>
  </si>
  <si>
    <r>
      <rPr>
        <b/>
        <sz val="11"/>
        <color theme="1"/>
        <rFont val="Calibri"/>
        <family val="2"/>
        <charset val="238"/>
        <scheme val="minor"/>
      </rPr>
      <t>Radějov</t>
    </r>
    <r>
      <rPr>
        <sz val="11"/>
        <color theme="1"/>
        <rFont val="Calibri"/>
        <family val="2"/>
        <charset val="238"/>
        <scheme val="minor"/>
      </rPr>
      <t xml:space="preserve"> (48.8515914N, 17.3306533E)</t>
    </r>
  </si>
  <si>
    <r>
      <rPr>
        <b/>
        <sz val="11"/>
        <color theme="1"/>
        <rFont val="Calibri"/>
        <family val="2"/>
        <charset val="238"/>
        <scheme val="minor"/>
      </rPr>
      <t>Vrbovce</t>
    </r>
    <r>
      <rPr>
        <sz val="11"/>
        <color theme="1"/>
        <rFont val="Calibri"/>
        <family val="2"/>
        <charset val="238"/>
        <scheme val="minor"/>
      </rPr>
      <t xml:space="preserve"> (48.8324797N, 17.4407842E)</t>
    </r>
  </si>
  <si>
    <r>
      <rPr>
        <b/>
        <sz val="11"/>
        <color theme="1"/>
        <rFont val="Calibri"/>
        <family val="2"/>
        <charset val="238"/>
        <scheme val="minor"/>
      </rPr>
      <t>Javorník</t>
    </r>
    <r>
      <rPr>
        <sz val="11"/>
        <color theme="1"/>
        <rFont val="Calibri"/>
        <family val="2"/>
        <charset val="238"/>
        <scheme val="minor"/>
      </rPr>
      <t xml:space="preserve"> (48.8651567N, 17.5300319E)</t>
    </r>
  </si>
  <si>
    <r>
      <rPr>
        <b/>
        <sz val="11"/>
        <color theme="1"/>
        <rFont val="Calibri"/>
        <family val="2"/>
        <charset val="238"/>
        <scheme val="minor"/>
      </rPr>
      <t>Hrušovany nad Jevišovkou</t>
    </r>
    <r>
      <rPr>
        <sz val="11"/>
        <color theme="1"/>
        <rFont val="Calibri"/>
        <family val="2"/>
        <charset val="238"/>
        <scheme val="minor"/>
      </rPr>
      <t xml:space="preserve"> (48.8264992N, 16.3998764E)</t>
    </r>
  </si>
  <si>
    <r>
      <rPr>
        <b/>
        <sz val="11"/>
        <color theme="1"/>
        <rFont val="Calibri"/>
        <family val="2"/>
        <charset val="238"/>
        <scheme val="minor"/>
      </rPr>
      <t>Nový Přerov</t>
    </r>
    <r>
      <rPr>
        <sz val="11"/>
        <color theme="1"/>
        <rFont val="Calibri"/>
        <family val="2"/>
        <charset val="238"/>
        <scheme val="minor"/>
      </rPr>
      <t xml:space="preserve"> (48.8099392N, 16.5250358E)</t>
    </r>
  </si>
  <si>
    <r>
      <rPr>
        <b/>
        <sz val="11"/>
        <color theme="1"/>
        <rFont val="Calibri"/>
        <family val="2"/>
        <charset val="238"/>
        <scheme val="minor"/>
      </rPr>
      <t>Mikulov</t>
    </r>
    <r>
      <rPr>
        <sz val="11"/>
        <color theme="1"/>
        <rFont val="Calibri"/>
        <family val="2"/>
        <charset val="238"/>
        <scheme val="minor"/>
      </rPr>
      <t xml:space="preserve"> (48.8055725N, 16.6041803E)</t>
    </r>
  </si>
  <si>
    <r>
      <rPr>
        <b/>
        <sz val="11"/>
        <color theme="1"/>
        <rFont val="Calibri"/>
        <family val="2"/>
        <charset val="238"/>
        <scheme val="minor"/>
      </rPr>
      <t>Mikulov</t>
    </r>
    <r>
      <rPr>
        <sz val="11"/>
        <color theme="1"/>
        <rFont val="Calibri"/>
        <family val="2"/>
        <charset val="238"/>
        <scheme val="minor"/>
      </rPr>
      <t xml:space="preserve"> (48.8028172N, 16.6316636E)</t>
    </r>
  </si>
  <si>
    <r>
      <rPr>
        <b/>
        <sz val="11"/>
        <color theme="1"/>
        <rFont val="Calibri"/>
        <family val="2"/>
        <charset val="238"/>
        <scheme val="minor"/>
      </rPr>
      <t>21. dubna</t>
    </r>
    <r>
      <rPr>
        <sz val="11"/>
        <color theme="1"/>
        <rFont val="Calibri"/>
        <family val="2"/>
        <charset val="238"/>
        <scheme val="minor"/>
      </rPr>
      <t xml:space="preserve"> (48.8019050N, 16.8026911E)</t>
    </r>
  </si>
  <si>
    <r>
      <rPr>
        <b/>
        <sz val="11"/>
        <color theme="1"/>
        <rFont val="Calibri"/>
        <family val="2"/>
        <charset val="238"/>
        <scheme val="minor"/>
      </rPr>
      <t xml:space="preserve">Janův hrad </t>
    </r>
    <r>
      <rPr>
        <sz val="11"/>
        <color theme="1"/>
        <rFont val="Calibri"/>
        <family val="2"/>
        <charset val="238"/>
        <scheme val="minor"/>
      </rPr>
      <t>(48.8044828N, 16.8326397E)</t>
    </r>
  </si>
  <si>
    <r>
      <rPr>
        <b/>
        <sz val="11"/>
        <color theme="1"/>
        <rFont val="Calibri"/>
        <family val="2"/>
        <charset val="238"/>
        <scheme val="minor"/>
      </rPr>
      <t>náměstí T. G. Masaryka</t>
    </r>
    <r>
      <rPr>
        <sz val="11"/>
        <color theme="1"/>
        <rFont val="Calibri"/>
        <family val="2"/>
        <charset val="238"/>
        <scheme val="minor"/>
      </rPr>
      <t xml:space="preserve"> (48.7592469N, 16.8813186E)</t>
    </r>
  </si>
  <si>
    <r>
      <rPr>
        <b/>
        <sz val="11"/>
        <color theme="1"/>
        <rFont val="Calibri"/>
        <family val="2"/>
        <charset val="238"/>
        <scheme val="minor"/>
      </rPr>
      <t>Hodonín</t>
    </r>
    <r>
      <rPr>
        <sz val="11"/>
        <color theme="1"/>
        <rFont val="Calibri"/>
        <family val="2"/>
        <charset val="238"/>
        <scheme val="minor"/>
      </rPr>
      <t xml:space="preserve"> (48.8455083N, 17.1417547E)</t>
    </r>
  </si>
  <si>
    <r>
      <rPr>
        <b/>
        <sz val="11"/>
        <color theme="1"/>
        <rFont val="Calibri"/>
        <family val="2"/>
        <charset val="238"/>
        <scheme val="minor"/>
      </rPr>
      <t xml:space="preserve">8. května (Náměstí) </t>
    </r>
    <r>
      <rPr>
        <sz val="11"/>
        <color theme="1"/>
        <rFont val="Calibri"/>
        <family val="2"/>
        <charset val="238"/>
        <scheme val="minor"/>
      </rPr>
      <t>(48.8945894N, 15.8128644E)</t>
    </r>
  </si>
  <si>
    <r>
      <rPr>
        <b/>
        <sz val="11"/>
        <color theme="1"/>
        <rFont val="Calibri"/>
        <family val="2"/>
        <charset val="238"/>
        <scheme val="minor"/>
      </rPr>
      <t xml:space="preserve">Hardeggská vyhlídka </t>
    </r>
    <r>
      <rPr>
        <sz val="11"/>
        <color theme="1"/>
        <rFont val="Calibri"/>
        <family val="2"/>
        <charset val="238"/>
        <scheme val="minor"/>
      </rPr>
      <t>(48.8574800N, 15.8610831E)</t>
    </r>
  </si>
  <si>
    <r>
      <rPr>
        <b/>
        <sz val="11"/>
        <color theme="1"/>
        <rFont val="Calibri"/>
        <family val="2"/>
        <charset val="238"/>
        <scheme val="minor"/>
      </rPr>
      <t>Hnanice</t>
    </r>
    <r>
      <rPr>
        <sz val="11"/>
        <color theme="1"/>
        <rFont val="Calibri"/>
        <family val="2"/>
        <charset val="238"/>
        <scheme val="minor"/>
      </rPr>
      <t xml:space="preserve"> (48.8105950N, 15.9778172E)</t>
    </r>
  </si>
  <si>
    <r>
      <rPr>
        <b/>
        <sz val="11"/>
        <color theme="1"/>
        <rFont val="Calibri"/>
        <family val="2"/>
        <charset val="238"/>
        <scheme val="minor"/>
      </rPr>
      <t>Popice</t>
    </r>
    <r>
      <rPr>
        <sz val="11"/>
        <color theme="1"/>
        <rFont val="Calibri"/>
        <family val="2"/>
        <charset val="238"/>
        <scheme val="minor"/>
      </rPr>
      <t xml:space="preserve"> (48.8376556N, 16.0013967E)</t>
    </r>
  </si>
  <si>
    <r>
      <rPr>
        <b/>
        <sz val="11"/>
        <color theme="1"/>
        <rFont val="Calibri"/>
        <family val="2"/>
        <charset val="238"/>
        <scheme val="minor"/>
      </rPr>
      <t>Znojmo</t>
    </r>
    <r>
      <rPr>
        <sz val="11"/>
        <color theme="1"/>
        <rFont val="Calibri"/>
        <family val="2"/>
        <charset val="238"/>
        <scheme val="minor"/>
      </rPr>
      <t xml:space="preserve"> (48.8487856N, 16.0514167E)</t>
    </r>
  </si>
  <si>
    <r>
      <rPr>
        <b/>
        <sz val="11"/>
        <color theme="1"/>
        <rFont val="Calibri"/>
        <family val="2"/>
        <charset val="238"/>
        <scheme val="minor"/>
      </rPr>
      <t>Vrbovec</t>
    </r>
    <r>
      <rPr>
        <sz val="11"/>
        <color theme="1"/>
        <rFont val="Calibri"/>
        <family val="2"/>
        <charset val="238"/>
        <scheme val="minor"/>
      </rPr>
      <t xml:space="preserve"> (48.7536553N, 16.1401903E)</t>
    </r>
  </si>
  <si>
    <r>
      <rPr>
        <b/>
        <sz val="11"/>
        <color theme="1"/>
        <rFont val="Calibri"/>
        <family val="2"/>
        <charset val="238"/>
        <scheme val="minor"/>
      </rPr>
      <t>Náměstí</t>
    </r>
    <r>
      <rPr>
        <sz val="11"/>
        <color theme="1"/>
        <rFont val="Calibri"/>
        <family val="2"/>
        <charset val="238"/>
        <scheme val="minor"/>
      </rPr>
      <t xml:space="preserve"> (48.7573664N, 16.2331344E)</t>
    </r>
  </si>
  <si>
    <r>
      <rPr>
        <b/>
        <sz val="11"/>
        <color theme="1"/>
        <rFont val="Calibri"/>
        <family val="2"/>
        <charset val="238"/>
        <scheme val="minor"/>
      </rPr>
      <t xml:space="preserve">Hrušovany nad Jevišovkou </t>
    </r>
    <r>
      <rPr>
        <sz val="11"/>
        <color theme="1"/>
        <rFont val="Calibri"/>
        <family val="2"/>
        <charset val="238"/>
        <scheme val="minor"/>
      </rPr>
      <t>(48.8264992N, 16.3998764E)</t>
    </r>
  </si>
  <si>
    <r>
      <rPr>
        <b/>
        <sz val="11"/>
        <color theme="1"/>
        <rFont val="Calibri"/>
        <family val="2"/>
        <charset val="238"/>
        <scheme val="minor"/>
      </rPr>
      <t>L8079</t>
    </r>
    <r>
      <rPr>
        <sz val="11"/>
        <color theme="1"/>
        <rFont val="Calibri"/>
        <family val="2"/>
        <charset val="238"/>
        <scheme val="minor"/>
      </rPr>
      <t xml:space="preserve"> (48.9212875N, 15.5056311E)</t>
    </r>
  </si>
  <si>
    <r>
      <rPr>
        <b/>
        <sz val="11"/>
        <color theme="1"/>
        <rFont val="Calibri"/>
        <family val="2"/>
        <charset val="238"/>
        <scheme val="minor"/>
      </rPr>
      <t>Raabs an der Thaya</t>
    </r>
    <r>
      <rPr>
        <sz val="11"/>
        <color theme="1"/>
        <rFont val="Calibri"/>
        <family val="2"/>
        <charset val="238"/>
        <scheme val="minor"/>
      </rPr>
      <t xml:space="preserve"> (48.9115864N, 15.5273025E)</t>
    </r>
  </si>
  <si>
    <t>Staré Hamry</t>
  </si>
  <si>
    <t>Alternativa parkování - Bílá (49.4434228N, 18.4581900E)</t>
  </si>
  <si>
    <r>
      <rPr>
        <b/>
        <sz val="11"/>
        <color theme="1"/>
        <rFont val="Calibri"/>
        <family val="2"/>
        <charset val="238"/>
        <scheme val="minor"/>
      </rPr>
      <t>Střelná</t>
    </r>
    <r>
      <rPr>
        <sz val="11"/>
        <color theme="1"/>
        <rFont val="Calibri"/>
        <family val="2"/>
        <charset val="238"/>
        <scheme val="minor"/>
      </rPr>
      <t xml:space="preserve"> (49.1765339N, 18.1002539E)</t>
    </r>
  </si>
  <si>
    <r>
      <rPr>
        <b/>
        <sz val="11"/>
        <color theme="1"/>
        <rFont val="Calibri"/>
        <family val="2"/>
        <charset val="238"/>
        <scheme val="minor"/>
      </rPr>
      <t xml:space="preserve">Korňa </t>
    </r>
    <r>
      <rPr>
        <sz val="11"/>
        <color theme="1"/>
        <rFont val="Calibri"/>
        <family val="2"/>
        <charset val="238"/>
        <scheme val="minor"/>
      </rPr>
      <t>(49.4357000N, 18.4966744E)</t>
    </r>
  </si>
  <si>
    <r>
      <rPr>
        <b/>
        <sz val="11"/>
        <color theme="1"/>
        <rFont val="Calibri"/>
        <family val="2"/>
        <charset val="238"/>
        <scheme val="minor"/>
      </rPr>
      <t>Bílá</t>
    </r>
    <r>
      <rPr>
        <sz val="11"/>
        <color theme="1"/>
        <rFont val="Calibri"/>
        <family val="2"/>
        <charset val="238"/>
        <scheme val="minor"/>
      </rPr>
      <t xml:space="preserve"> (49.4425175N, 18.4533192E)</t>
    </r>
  </si>
  <si>
    <t>Alternativa parkování - Valašské Klobouky (49.1445283N, 18.0140289E)</t>
  </si>
  <si>
    <t>Bukovec</t>
  </si>
  <si>
    <t>49.5558139N, 18.8425439E</t>
  </si>
  <si>
    <t>Písek, Moravskoslezský kraj</t>
  </si>
  <si>
    <t>Visla, Polsko</t>
  </si>
  <si>
    <t>Nýdek</t>
  </si>
  <si>
    <t>Slezské vojvodství, Polsko</t>
  </si>
  <si>
    <r>
      <rPr>
        <b/>
        <sz val="11"/>
        <color theme="1"/>
        <rFont val="Calibri"/>
        <family val="2"/>
        <charset val="238"/>
        <scheme val="minor"/>
      </rPr>
      <t>Klokočov</t>
    </r>
    <r>
      <rPr>
        <sz val="11"/>
        <color theme="1"/>
        <rFont val="Calibri"/>
        <family val="2"/>
        <charset val="238"/>
        <scheme val="minor"/>
      </rPr>
      <t xml:space="preserve"> (49.4772136N, 18.5424931E)</t>
    </r>
  </si>
  <si>
    <r>
      <rPr>
        <b/>
        <sz val="11"/>
        <color theme="1"/>
        <rFont val="Calibri"/>
        <family val="2"/>
        <charset val="238"/>
        <scheme val="minor"/>
      </rPr>
      <t>Morávka</t>
    </r>
    <r>
      <rPr>
        <sz val="11"/>
        <color theme="1"/>
        <rFont val="Calibri"/>
        <family val="2"/>
        <charset val="238"/>
        <scheme val="minor"/>
      </rPr>
      <t xml:space="preserve"> (49.5079142N, 18.5709972E)</t>
    </r>
  </si>
  <si>
    <r>
      <rPr>
        <b/>
        <sz val="11"/>
        <color theme="1"/>
        <rFont val="Calibri"/>
        <family val="2"/>
        <charset val="238"/>
        <scheme val="minor"/>
      </rPr>
      <t xml:space="preserve">Nejvýchodnější bod České republiky </t>
    </r>
    <r>
      <rPr>
        <sz val="11"/>
        <color theme="1"/>
        <rFont val="Calibri"/>
        <family val="2"/>
        <charset val="238"/>
        <scheme val="minor"/>
      </rPr>
      <t>(49.5505906N, 18.8592167E)</t>
    </r>
  </si>
  <si>
    <r>
      <rPr>
        <b/>
        <sz val="11"/>
        <color theme="1"/>
        <rFont val="Calibri"/>
        <family val="2"/>
        <charset val="238"/>
        <scheme val="minor"/>
      </rPr>
      <t>Bukovec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- U Turka,bus</t>
    </r>
    <r>
      <rPr>
        <sz val="11"/>
        <color theme="1"/>
        <rFont val="Calibri"/>
        <family val="2"/>
        <charset val="238"/>
        <scheme val="minor"/>
      </rPr>
      <t xml:space="preserve"> (49.5576514N, 18.8190861E)</t>
    </r>
  </si>
  <si>
    <r>
      <rPr>
        <b/>
        <sz val="11"/>
        <color theme="1"/>
        <rFont val="Calibri"/>
        <family val="2"/>
        <charset val="238"/>
        <scheme val="minor"/>
      </rPr>
      <t xml:space="preserve">Zvonička Bahenec </t>
    </r>
    <r>
      <rPr>
        <sz val="11"/>
        <color theme="1"/>
        <rFont val="Calibri"/>
        <family val="2"/>
        <charset val="238"/>
        <scheme val="minor"/>
      </rPr>
      <t>(49.5814106N, 18.8245825E)</t>
    </r>
  </si>
  <si>
    <r>
      <rPr>
        <b/>
        <sz val="11"/>
        <color theme="1"/>
        <rFont val="Calibri"/>
        <family val="2"/>
        <charset val="238"/>
        <scheme val="minor"/>
      </rPr>
      <t xml:space="preserve">Výhled </t>
    </r>
    <r>
      <rPr>
        <sz val="11"/>
        <color theme="1"/>
        <rFont val="Calibri"/>
        <family val="2"/>
        <charset val="238"/>
        <scheme val="minor"/>
      </rPr>
      <t>(49.5952125N, 18.8367844E)</t>
    </r>
  </si>
  <si>
    <r>
      <rPr>
        <b/>
        <sz val="11"/>
        <color theme="1"/>
        <rFont val="Calibri"/>
        <family val="2"/>
        <charset val="238"/>
        <scheme val="minor"/>
      </rPr>
      <t xml:space="preserve">Stożek Wielki Hostel </t>
    </r>
    <r>
      <rPr>
        <sz val="11"/>
        <color theme="1"/>
        <rFont val="Calibri"/>
        <family val="2"/>
        <charset val="238"/>
        <scheme val="minor"/>
      </rPr>
      <t>(49.6042883N, 18.8232086E)</t>
    </r>
  </si>
  <si>
    <r>
      <rPr>
        <b/>
        <sz val="11"/>
        <color theme="1"/>
        <rFont val="Calibri"/>
        <family val="2"/>
        <charset val="238"/>
        <scheme val="minor"/>
      </rPr>
      <t xml:space="preserve">Česlar (921 m) </t>
    </r>
    <r>
      <rPr>
        <sz val="11"/>
        <color theme="1"/>
        <rFont val="Calibri"/>
        <family val="2"/>
        <charset val="238"/>
        <scheme val="minor"/>
      </rPr>
      <t>(49.6231442N, 18.8205386E)</t>
    </r>
  </si>
  <si>
    <r>
      <rPr>
        <b/>
        <sz val="11"/>
        <color theme="1"/>
        <rFont val="Calibri"/>
        <family val="2"/>
        <charset val="238"/>
        <scheme val="minor"/>
      </rPr>
      <t>Velký Sošov (886 m)</t>
    </r>
    <r>
      <rPr>
        <sz val="11"/>
        <color theme="1"/>
        <rFont val="Calibri"/>
        <family val="2"/>
        <charset val="238"/>
        <scheme val="minor"/>
      </rPr>
      <t xml:space="preserve"> (49.6340919N, 18.8116922E)</t>
    </r>
  </si>
  <si>
    <r>
      <rPr>
        <b/>
        <sz val="11"/>
        <color theme="1"/>
        <rFont val="Calibri"/>
        <family val="2"/>
        <charset val="238"/>
        <scheme val="minor"/>
      </rPr>
      <t>Malý Sošov (763 m)</t>
    </r>
    <r>
      <rPr>
        <sz val="11"/>
        <color theme="1"/>
        <rFont val="Calibri"/>
        <family val="2"/>
        <charset val="238"/>
        <scheme val="minor"/>
      </rPr>
      <t xml:space="preserve"> (49.6512750N, 18.8063669E)</t>
    </r>
  </si>
  <si>
    <r>
      <rPr>
        <b/>
        <sz val="11"/>
        <color theme="1"/>
        <rFont val="Calibri"/>
        <family val="2"/>
        <charset val="238"/>
        <scheme val="minor"/>
      </rPr>
      <t>Hraniční přechod Beskydek / Beskidek</t>
    </r>
    <r>
      <rPr>
        <sz val="11"/>
        <color theme="1"/>
        <rFont val="Calibri"/>
        <family val="2"/>
        <charset val="238"/>
        <scheme val="minor"/>
      </rPr>
      <t xml:space="preserve"> (49.6564147N, 18.8093119E)</t>
    </r>
  </si>
  <si>
    <r>
      <rPr>
        <b/>
        <sz val="11"/>
        <color theme="1"/>
        <rFont val="Calibri"/>
        <family val="2"/>
        <charset val="238"/>
        <scheme val="minor"/>
      </rPr>
      <t xml:space="preserve">Rozhledna Velká Čantoryje </t>
    </r>
    <r>
      <rPr>
        <sz val="11"/>
        <color theme="1"/>
        <rFont val="Calibri"/>
        <family val="2"/>
        <charset val="238"/>
        <scheme val="minor"/>
      </rPr>
      <t>(49.6787786N, 18.8046128E)</t>
    </r>
  </si>
  <si>
    <r>
      <rPr>
        <b/>
        <sz val="11"/>
        <color theme="1"/>
        <rFont val="Calibri"/>
        <family val="2"/>
        <charset val="238"/>
        <scheme val="minor"/>
      </rPr>
      <t>Parkoviště Nýdečanka</t>
    </r>
    <r>
      <rPr>
        <sz val="11"/>
        <color theme="1"/>
        <rFont val="Calibri"/>
        <family val="2"/>
        <charset val="238"/>
        <scheme val="minor"/>
      </rPr>
      <t xml:space="preserve"> (49.6563439N, 18.7571056E)</t>
    </r>
  </si>
  <si>
    <t>Alternativa parkování - Volná plocha k parkování (49.6561439N, 18.7581839E)</t>
  </si>
  <si>
    <t>Hrádek</t>
  </si>
  <si>
    <t>Hrádek </t>
  </si>
  <si>
    <t>Košařiska</t>
  </si>
  <si>
    <t>49.5750386N, 18.6280731E</t>
  </si>
  <si>
    <t>okres Nový Jičín</t>
  </si>
  <si>
    <t>Alternativa parkování - 49.5216750N, 18.2034858E</t>
  </si>
  <si>
    <t>Frenštát pod Radhoštěm</t>
  </si>
  <si>
    <t>Plocha na parkování</t>
  </si>
  <si>
    <r>
      <rPr>
        <b/>
        <sz val="11"/>
        <color theme="1"/>
        <rFont val="Calibri"/>
        <family val="2"/>
        <charset val="238"/>
        <scheme val="minor"/>
      </rPr>
      <t>Loučka (835 m)</t>
    </r>
    <r>
      <rPr>
        <sz val="11"/>
        <color theme="1"/>
        <rFont val="Calibri"/>
        <family val="2"/>
        <charset val="238"/>
        <scheme val="minor"/>
      </rPr>
      <t xml:space="preserve"> (49.6254250N, 18.7820739E)</t>
    </r>
  </si>
  <si>
    <r>
      <rPr>
        <b/>
        <sz val="11"/>
        <color theme="1"/>
        <rFont val="Calibri"/>
        <family val="2"/>
        <charset val="238"/>
        <scheme val="minor"/>
      </rPr>
      <t xml:space="preserve">Filipka - chata (rozc.) </t>
    </r>
    <r>
      <rPr>
        <sz val="11"/>
        <color theme="1"/>
        <rFont val="Calibri"/>
        <family val="2"/>
        <charset val="238"/>
        <scheme val="minor"/>
      </rPr>
      <t>(49.6184364N, 18.7871814E)</t>
    </r>
  </si>
  <si>
    <r>
      <rPr>
        <b/>
        <sz val="11"/>
        <color theme="1"/>
        <rFont val="Calibri"/>
        <family val="2"/>
        <charset val="238"/>
        <scheme val="minor"/>
      </rPr>
      <t xml:space="preserve">Zvonička sv. Isidora </t>
    </r>
    <r>
      <rPr>
        <sz val="11"/>
        <color theme="1"/>
        <rFont val="Calibri"/>
        <family val="2"/>
        <charset val="238"/>
        <scheme val="minor"/>
      </rPr>
      <t>(49.6180475N, 18.7729292E)</t>
    </r>
  </si>
  <si>
    <r>
      <rPr>
        <b/>
        <sz val="11"/>
        <color theme="1"/>
        <rFont val="Calibri"/>
        <family val="2"/>
        <charset val="238"/>
        <scheme val="minor"/>
      </rPr>
      <t>Hrádek</t>
    </r>
    <r>
      <rPr>
        <sz val="11"/>
        <color theme="1"/>
        <rFont val="Calibri"/>
        <family val="2"/>
        <charset val="238"/>
        <scheme val="minor"/>
      </rPr>
      <t> (49.6136650N, 18.7396017E)</t>
    </r>
  </si>
  <si>
    <r>
      <rPr>
        <b/>
        <sz val="11"/>
        <color theme="1"/>
        <rFont val="Calibri"/>
        <family val="2"/>
        <charset val="238"/>
        <scheme val="minor"/>
      </rPr>
      <t>Horská chata Ostrý - restaurace</t>
    </r>
    <r>
      <rPr>
        <sz val="11"/>
        <color theme="1"/>
        <rFont val="Calibri"/>
        <family val="2"/>
        <charset val="238"/>
        <scheme val="minor"/>
      </rPr>
      <t xml:space="preserve"> (49.5931303N, 18.6464425E)</t>
    </r>
  </si>
  <si>
    <r>
      <rPr>
        <b/>
        <sz val="11"/>
        <color theme="1"/>
        <rFont val="Calibri"/>
        <family val="2"/>
        <charset val="238"/>
        <scheme val="minor"/>
      </rPr>
      <t>Kozí hřbety - Václavičky</t>
    </r>
    <r>
      <rPr>
        <sz val="11"/>
        <color theme="1"/>
        <rFont val="Calibri"/>
        <family val="2"/>
        <charset val="238"/>
        <scheme val="minor"/>
      </rPr>
      <t xml:space="preserve"> (49.5283428N, 18.6074383E)</t>
    </r>
  </si>
  <si>
    <r>
      <rPr>
        <b/>
        <sz val="11"/>
        <color theme="1"/>
        <rFont val="Calibri"/>
        <family val="2"/>
        <charset val="238"/>
        <scheme val="minor"/>
      </rPr>
      <t>Pod Malým Polomem - sedlo</t>
    </r>
    <r>
      <rPr>
        <sz val="11"/>
        <color theme="1"/>
        <rFont val="Calibri"/>
        <family val="2"/>
        <charset val="238"/>
        <scheme val="minor"/>
      </rPr>
      <t xml:space="preserve"> (49.5137806N, 18.5989622E)</t>
    </r>
  </si>
  <si>
    <r>
      <rPr>
        <b/>
        <sz val="11"/>
        <color theme="1"/>
        <rFont val="Calibri"/>
        <family val="2"/>
        <charset val="238"/>
        <scheme val="minor"/>
      </rPr>
      <t>Trojanovice</t>
    </r>
    <r>
      <rPr>
        <sz val="11"/>
        <color theme="1"/>
        <rFont val="Calibri"/>
        <family val="2"/>
        <charset val="238"/>
        <scheme val="minor"/>
      </rPr>
      <t xml:space="preserve"> (49.5135369N, 18.2420728E)</t>
    </r>
  </si>
  <si>
    <t>Menší plocha na parkování</t>
  </si>
  <si>
    <r>
      <rPr>
        <b/>
        <sz val="11"/>
        <color theme="1"/>
        <rFont val="Calibri"/>
        <family val="2"/>
        <charset val="238"/>
        <scheme val="minor"/>
      </rPr>
      <t xml:space="preserve">Trojanovice </t>
    </r>
    <r>
      <rPr>
        <sz val="11"/>
        <color theme="1"/>
        <rFont val="Calibri"/>
        <family val="2"/>
        <charset val="238"/>
        <scheme val="minor"/>
      </rPr>
      <t>(49.5271928N, 18.1609806E)</t>
    </r>
  </si>
  <si>
    <r>
      <rPr>
        <b/>
        <sz val="11"/>
        <color theme="1"/>
        <rFont val="Calibri"/>
        <family val="2"/>
        <charset val="238"/>
        <scheme val="minor"/>
      </rPr>
      <t xml:space="preserve">Veřovice </t>
    </r>
    <r>
      <rPr>
        <sz val="11"/>
        <color theme="1"/>
        <rFont val="Calibri"/>
        <family val="2"/>
        <charset val="238"/>
        <scheme val="minor"/>
      </rPr>
      <t>(49.5189019N, 18.1419744E)</t>
    </r>
  </si>
  <si>
    <r>
      <rPr>
        <b/>
        <sz val="11"/>
        <color theme="1"/>
        <rFont val="Calibri"/>
        <family val="2"/>
        <charset val="238"/>
        <scheme val="minor"/>
      </rPr>
      <t>Zašová</t>
    </r>
    <r>
      <rPr>
        <sz val="11"/>
        <color theme="1"/>
        <rFont val="Calibri"/>
        <family val="2"/>
        <charset val="238"/>
        <scheme val="minor"/>
      </rPr>
      <t xml:space="preserve"> (49.5161394N, 18.0721078E)</t>
    </r>
  </si>
  <si>
    <r>
      <rPr>
        <b/>
        <sz val="11"/>
        <color theme="1"/>
        <rFont val="Calibri"/>
        <family val="2"/>
        <charset val="238"/>
        <scheme val="minor"/>
      </rPr>
      <t>Vražné</t>
    </r>
    <r>
      <rPr>
        <sz val="11"/>
        <color theme="1"/>
        <rFont val="Calibri"/>
        <family val="2"/>
        <charset val="238"/>
        <scheme val="minor"/>
      </rPr>
      <t xml:space="preserve"> (49.6285814N, 17.8663517E)</t>
    </r>
  </si>
  <si>
    <r>
      <rPr>
        <b/>
        <sz val="11"/>
        <color theme="1"/>
        <rFont val="Calibri"/>
        <family val="2"/>
        <charset val="238"/>
        <scheme val="minor"/>
      </rPr>
      <t xml:space="preserve">Dobešov </t>
    </r>
    <r>
      <rPr>
        <sz val="11"/>
        <color theme="1"/>
        <rFont val="Calibri"/>
        <family val="2"/>
        <charset val="238"/>
        <scheme val="minor"/>
      </rPr>
      <t>(49.6583356N, 17.7849456E)</t>
    </r>
  </si>
  <si>
    <t>Parkoviště u ZUŠ</t>
  </si>
  <si>
    <t>okres Opava</t>
  </si>
  <si>
    <t>Alternativa parkování 2 - 49.7746553N, 17.7652717E (Parkoviště na konci obce)</t>
  </si>
  <si>
    <t>Alternativa parkování - 49.7752853N, 17.7522050E (Parkoviště ul. Lidická)</t>
  </si>
  <si>
    <r>
      <rPr>
        <b/>
        <sz val="11"/>
        <color theme="1"/>
        <rFont val="Calibri"/>
        <family val="2"/>
        <charset val="238"/>
        <scheme val="minor"/>
      </rPr>
      <t>Vítkov</t>
    </r>
    <r>
      <rPr>
        <sz val="11"/>
        <color theme="1"/>
        <rFont val="Calibri"/>
        <family val="2"/>
        <charset val="238"/>
        <scheme val="minor"/>
      </rPr>
      <t xml:space="preserve"> (49.7735219N, 17.7551953E)</t>
    </r>
  </si>
  <si>
    <t>Alternativa parkování - 50.0183703N, 17.2953681E (parkoviště)</t>
  </si>
  <si>
    <t>Alternativa parkování - 50.0184761N, 17.2895883E (parkoviště)</t>
  </si>
  <si>
    <r>
      <rPr>
        <b/>
        <sz val="11"/>
        <color theme="1"/>
        <rFont val="Calibri"/>
        <family val="2"/>
        <charset val="238"/>
        <scheme val="minor"/>
      </rPr>
      <t>Halaškovo náměstí 2</t>
    </r>
    <r>
      <rPr>
        <sz val="11"/>
        <color theme="1"/>
        <rFont val="Calibri"/>
        <family val="2"/>
        <charset val="238"/>
        <scheme val="minor"/>
      </rPr>
      <t xml:space="preserve"> (49.7947625N, 17.6281472E)</t>
    </r>
  </si>
  <si>
    <r>
      <rPr>
        <b/>
        <sz val="11"/>
        <color theme="1"/>
        <rFont val="Calibri"/>
        <family val="2"/>
        <charset val="238"/>
        <scheme val="minor"/>
      </rPr>
      <t>Křišťanovice</t>
    </r>
    <r>
      <rPr>
        <sz val="11"/>
        <color theme="1"/>
        <rFont val="Calibri"/>
        <family val="2"/>
        <charset val="238"/>
        <scheme val="minor"/>
      </rPr>
      <t xml:space="preserve"> (49.8457700N, 17.5118319E)</t>
    </r>
  </si>
  <si>
    <r>
      <rPr>
        <b/>
        <sz val="11"/>
        <color theme="1"/>
        <rFont val="Calibri"/>
        <family val="2"/>
        <charset val="238"/>
        <scheme val="minor"/>
      </rPr>
      <t xml:space="preserve">Tylov </t>
    </r>
    <r>
      <rPr>
        <sz val="11"/>
        <color theme="1"/>
        <rFont val="Calibri"/>
        <family val="2"/>
        <charset val="238"/>
        <scheme val="minor"/>
      </rPr>
      <t>(49.9255494N, 17.4660247E)</t>
    </r>
  </si>
  <si>
    <r>
      <rPr>
        <b/>
        <sz val="11"/>
        <color theme="1"/>
        <rFont val="Calibri"/>
        <family val="2"/>
        <charset val="238"/>
        <scheme val="minor"/>
      </rPr>
      <t>Rozhledna Nová Ves</t>
    </r>
    <r>
      <rPr>
        <sz val="11"/>
        <color theme="1"/>
        <rFont val="Calibri"/>
        <family val="2"/>
        <charset val="238"/>
        <scheme val="minor"/>
      </rPr>
      <t xml:space="preserve"> (49.9961333N, 17.2654072E)</t>
    </r>
  </si>
  <si>
    <r>
      <rPr>
        <b/>
        <sz val="11"/>
        <color theme="1"/>
        <rFont val="Calibri"/>
        <family val="2"/>
        <charset val="238"/>
        <scheme val="minor"/>
      </rPr>
      <t>Karlov pod Pradědem</t>
    </r>
    <r>
      <rPr>
        <sz val="11"/>
        <color theme="1"/>
        <rFont val="Calibri"/>
        <family val="2"/>
        <charset val="238"/>
        <scheme val="minor"/>
      </rPr>
      <t xml:space="preserve"> (50.0188033N, 17.2957950E)</t>
    </r>
  </si>
  <si>
    <t>Králíky</t>
  </si>
  <si>
    <t>Okres Šumperk</t>
  </si>
  <si>
    <t>Okres Ústí nad Orlicí</t>
  </si>
  <si>
    <t>Parkoviště na návsi</t>
  </si>
  <si>
    <t>Alternativa parkování (50.0976953N, 16.6279342E) - parkoviště u kostela</t>
  </si>
  <si>
    <t>50.1032722N, 16.6187067E</t>
  </si>
  <si>
    <t>50.1075942N, 16.6162719E</t>
  </si>
  <si>
    <t>50.1124906N, 16.6191228E</t>
  </si>
  <si>
    <t>50.1149303N, 16.6231553E</t>
  </si>
  <si>
    <t>50.1154950N, 16.6297133E</t>
  </si>
  <si>
    <t>50.1274444N, 16.6149025E</t>
  </si>
  <si>
    <t>Klášterec nad Orlicí - Čihák</t>
  </si>
  <si>
    <t>50.1415842N, 16.5780217E</t>
  </si>
  <si>
    <t>50.1412542N, 16.5719950E</t>
  </si>
  <si>
    <t>50.1395372N, 16.5702078E</t>
  </si>
  <si>
    <t>50.1581556N, 16.5713600E</t>
  </si>
  <si>
    <t>Okres Rychnov nad Kněžnou</t>
  </si>
  <si>
    <t>50.2144156N, 16.5516508E</t>
  </si>
  <si>
    <t>50.2209911N, 16.5180056E</t>
  </si>
  <si>
    <t>Orlické Záhoří</t>
  </si>
  <si>
    <t>50.3012908N, 16.3979128E</t>
  </si>
  <si>
    <t>Olešnice v Orlických horách</t>
  </si>
  <si>
    <t>50.3754786N, 16.2837369E</t>
  </si>
  <si>
    <t>50.3710981N, 16.2750342E</t>
  </si>
  <si>
    <t>50.3681786N, 16.2731136E</t>
  </si>
  <si>
    <t>Nový Hrádek</t>
  </si>
  <si>
    <t>50.4019211N, 16.2291947E</t>
  </si>
  <si>
    <t>50.4286247N, 16.1981767E</t>
  </si>
  <si>
    <t>50.4295617N, 16.1969286E</t>
  </si>
  <si>
    <t>Velké Poříčí</t>
  </si>
  <si>
    <t>Parkoviště u zimního stadionu</t>
  </si>
  <si>
    <r>
      <rPr>
        <b/>
        <sz val="11"/>
        <color theme="1"/>
        <rFont val="Calibri"/>
        <family val="2"/>
        <charset val="238"/>
        <scheme val="minor"/>
      </rPr>
      <t>Mladkov</t>
    </r>
    <r>
      <rPr>
        <sz val="11"/>
        <color theme="1"/>
        <rFont val="Calibri"/>
        <family val="2"/>
        <charset val="238"/>
        <scheme val="minor"/>
      </rPr>
      <t xml:space="preserve"> (50.0970000N, 16.6270683E)</t>
    </r>
  </si>
  <si>
    <r>
      <rPr>
        <b/>
        <sz val="11"/>
        <color theme="1"/>
        <rFont val="Calibri"/>
        <family val="2"/>
        <charset val="238"/>
        <scheme val="minor"/>
      </rPr>
      <t xml:space="preserve">Kaple sv. Anny </t>
    </r>
    <r>
      <rPr>
        <sz val="11"/>
        <color theme="1"/>
        <rFont val="Calibri"/>
        <family val="2"/>
        <charset val="238"/>
        <scheme val="minor"/>
      </rPr>
      <t>(50.1397919N, 16.5935658E)</t>
    </r>
  </si>
  <si>
    <r>
      <rPr>
        <b/>
        <sz val="11"/>
        <color theme="1"/>
        <rFont val="Calibri"/>
        <family val="2"/>
        <charset val="238"/>
        <scheme val="minor"/>
      </rPr>
      <t>Bartošovice v Orlických horách</t>
    </r>
    <r>
      <rPr>
        <sz val="11"/>
        <color theme="1"/>
        <rFont val="Calibri"/>
        <family val="2"/>
        <charset val="238"/>
        <scheme val="minor"/>
      </rPr>
      <t xml:space="preserve"> (50.1853242N, 16.5530150E)</t>
    </r>
  </si>
  <si>
    <r>
      <rPr>
        <b/>
        <sz val="11"/>
        <color theme="1"/>
        <rFont val="Calibri"/>
        <family val="2"/>
        <charset val="238"/>
        <scheme val="minor"/>
      </rPr>
      <t xml:space="preserve">Orlické Záhoří </t>
    </r>
    <r>
      <rPr>
        <sz val="11"/>
        <color theme="1"/>
        <rFont val="Calibri"/>
        <family val="2"/>
        <charset val="238"/>
        <scheme val="minor"/>
      </rPr>
      <t>(50.2424511N, 16.4539561E)</t>
    </r>
  </si>
  <si>
    <r>
      <rPr>
        <b/>
        <sz val="11"/>
        <color theme="1"/>
        <rFont val="Calibri"/>
        <family val="2"/>
        <charset val="238"/>
        <scheme val="minor"/>
      </rPr>
      <t>Olešnice v Orlických horách</t>
    </r>
    <r>
      <rPr>
        <sz val="11"/>
        <color theme="1"/>
        <rFont val="Calibri"/>
        <family val="2"/>
        <charset val="238"/>
        <scheme val="minor"/>
      </rPr>
      <t xml:space="preserve"> (50.3534367N, 16.3599258E)</t>
    </r>
  </si>
  <si>
    <r>
      <rPr>
        <b/>
        <sz val="11"/>
        <color theme="1"/>
        <rFont val="Calibri"/>
        <family val="2"/>
        <charset val="238"/>
        <scheme val="minor"/>
      </rPr>
      <t>Olešnice v Orlických horách</t>
    </r>
    <r>
      <rPr>
        <sz val="11"/>
        <color theme="1"/>
        <rFont val="Calibri"/>
        <family val="2"/>
        <charset val="238"/>
        <scheme val="minor"/>
      </rPr>
      <t xml:space="preserve"> (50.3727817N, 16.3139731E)</t>
    </r>
  </si>
  <si>
    <r>
      <rPr>
        <b/>
        <sz val="11"/>
        <color theme="1"/>
        <rFont val="Calibri"/>
        <family val="2"/>
        <charset val="238"/>
        <scheme val="minor"/>
      </rPr>
      <t>Antonína Kopeckého 142</t>
    </r>
    <r>
      <rPr>
        <sz val="11"/>
        <color theme="1"/>
        <rFont val="Calibri"/>
        <family val="2"/>
        <charset val="238"/>
        <scheme val="minor"/>
      </rPr>
      <t xml:space="preserve"> (50.3577150N, 16.2472211E)</t>
    </r>
  </si>
  <si>
    <r>
      <rPr>
        <b/>
        <sz val="11"/>
        <color theme="1"/>
        <rFont val="Calibri"/>
        <family val="2"/>
        <charset val="238"/>
        <scheme val="minor"/>
      </rPr>
      <t>Velké Poříčí</t>
    </r>
    <r>
      <rPr>
        <sz val="11"/>
        <color theme="1"/>
        <rFont val="Calibri"/>
        <family val="2"/>
        <charset val="238"/>
        <scheme val="minor"/>
      </rPr>
      <t xml:space="preserve"> (50.4501750N, 16.1996194E)</t>
    </r>
  </si>
  <si>
    <r>
      <rPr>
        <b/>
        <sz val="11"/>
        <color theme="1"/>
        <rFont val="Calibri"/>
        <family val="2"/>
        <charset val="238"/>
        <scheme val="minor"/>
      </rPr>
      <t xml:space="preserve">Hronov </t>
    </r>
    <r>
      <rPr>
        <sz val="11"/>
        <color theme="1"/>
        <rFont val="Calibri"/>
        <family val="2"/>
        <charset val="238"/>
        <scheme val="minor"/>
      </rPr>
      <t>(50.4745356N, 16.1829942E)</t>
    </r>
  </si>
  <si>
    <t>Alternativa parkování (50.4808397N, 16.1825383E)</t>
  </si>
  <si>
    <t>Malé parkoviště</t>
  </si>
  <si>
    <t>Alternativa parkování (50.4881900N, 16.1840144E)</t>
  </si>
  <si>
    <t>Odstavné místo na městem po levé straně</t>
  </si>
  <si>
    <t>Okres Náchod</t>
  </si>
  <si>
    <t>Machov</t>
  </si>
  <si>
    <t>50.5096161N, 16.3041322E</t>
  </si>
  <si>
    <t>50.5132189N, 16.3047625E</t>
  </si>
  <si>
    <t>Suchý Důl</t>
  </si>
  <si>
    <t>50.5157489N, 16.3169583E</t>
  </si>
  <si>
    <t>50.5220706N, 16.3251078E</t>
  </si>
  <si>
    <t>50.5254294N, 16.3168486E</t>
  </si>
  <si>
    <t>50.5310825N, 16.3106158E</t>
  </si>
  <si>
    <t>50.5439239N, 16.2986528E</t>
  </si>
  <si>
    <t>50.5486378N, 16.2975114E</t>
  </si>
  <si>
    <t>Křinice</t>
  </si>
  <si>
    <t>Teplice nad Metují</t>
  </si>
  <si>
    <t>50.5948464N, 16.1476225E</t>
  </si>
  <si>
    <t>50.5884364N, 16.1247478E</t>
  </si>
  <si>
    <t>50.5857969N, 16.1116942E</t>
  </si>
  <si>
    <t>50.5989244N, 16.1295644E</t>
  </si>
  <si>
    <t>Adršpach</t>
  </si>
  <si>
    <t>50.6401017N, 16.1427269E</t>
  </si>
  <si>
    <t>50.6550731N, 16.0973400E</t>
  </si>
  <si>
    <t>50.6134544N, 16.0585650E</t>
  </si>
  <si>
    <t>Chvaleč</t>
  </si>
  <si>
    <t>Odstavná plocha na parkování</t>
  </si>
  <si>
    <t>Alternativa parkování - 50.6005650N, 15.9965825E</t>
  </si>
  <si>
    <t>Błażejów, Polsko</t>
  </si>
  <si>
    <t>Žacléř</t>
  </si>
  <si>
    <t>50.7268736N, 15.8314383E</t>
  </si>
  <si>
    <t>50.7500942N, 15.8029614E</t>
  </si>
  <si>
    <t>Droga Przyjaźni Polsko-Czeskiej, Polsko</t>
  </si>
  <si>
    <t>50.7350275N, 15.6975344E</t>
  </si>
  <si>
    <t>obec Piechowice, Polsko</t>
  </si>
  <si>
    <t>50.7709322N, 15.5485944E</t>
  </si>
  <si>
    <t>50.7693767N, 15.5462028E</t>
  </si>
  <si>
    <t>50.7755664N, 15.5362839E</t>
  </si>
  <si>
    <t xml:space="preserve"> </t>
  </si>
  <si>
    <t>Parkoviště u hlavní silnice</t>
  </si>
  <si>
    <t>Alternativa parkování - Rokytnice nad Jizerou (50.7211383N, 15.4198961E)</t>
  </si>
  <si>
    <r>
      <rPr>
        <b/>
        <sz val="11"/>
        <color theme="1"/>
        <rFont val="Calibri"/>
        <family val="2"/>
        <charset val="238"/>
        <scheme val="minor"/>
      </rPr>
      <t xml:space="preserve">Petříkovice </t>
    </r>
    <r>
      <rPr>
        <sz val="11"/>
        <color theme="1"/>
        <rFont val="Calibri"/>
        <family val="2"/>
        <charset val="238"/>
        <scheme val="minor"/>
      </rPr>
      <t>(50.6024806N, 16.0019717E)</t>
    </r>
  </si>
  <si>
    <r>
      <rPr>
        <b/>
        <sz val="11"/>
        <color theme="1"/>
        <rFont val="Calibri"/>
        <family val="2"/>
        <charset val="238"/>
        <scheme val="minor"/>
      </rPr>
      <t>Przełęcz Wiązowna</t>
    </r>
    <r>
      <rPr>
        <sz val="11"/>
        <color theme="1"/>
        <rFont val="Calibri"/>
        <family val="2"/>
        <charset val="238"/>
        <scheme val="minor"/>
      </rPr>
      <t xml:space="preserve"> (50.6593567N, 16.0030719E)</t>
    </r>
  </si>
  <si>
    <r>
      <rPr>
        <b/>
        <sz val="11"/>
        <color theme="1"/>
        <rFont val="Calibri"/>
        <family val="2"/>
        <charset val="238"/>
        <scheme val="minor"/>
      </rPr>
      <t xml:space="preserve">Rýchorské náměstí </t>
    </r>
    <r>
      <rPr>
        <sz val="11"/>
        <color theme="1"/>
        <rFont val="Calibri"/>
        <family val="2"/>
        <charset val="238"/>
        <scheme val="minor"/>
      </rPr>
      <t>(50.6523839N, 15.9065500E)</t>
    </r>
  </si>
  <si>
    <r>
      <rPr>
        <b/>
        <sz val="11"/>
        <color theme="1"/>
        <rFont val="Calibri"/>
        <family val="2"/>
        <charset val="238"/>
        <scheme val="minor"/>
      </rPr>
      <t xml:space="preserve">Cesta česko-polského přátelství (Sněžka) </t>
    </r>
    <r>
      <rPr>
        <sz val="11"/>
        <color theme="1"/>
        <rFont val="Calibri"/>
        <family val="2"/>
        <charset val="238"/>
        <scheme val="minor"/>
      </rPr>
      <t>(50.7364147N, 15.7386678E)</t>
    </r>
  </si>
  <si>
    <t>HOVĚZÍ MÁME PRÝ ZÁZEMÍ</t>
  </si>
  <si>
    <t xml:space="preserve">NERATOV MÁME PRÝ ZÁZEMÍ </t>
  </si>
  <si>
    <r>
      <rPr>
        <b/>
        <sz val="11"/>
        <color theme="1"/>
        <rFont val="Calibri"/>
        <family val="2"/>
        <charset val="238"/>
        <scheme val="minor"/>
      </rPr>
      <t>Piechowice</t>
    </r>
    <r>
      <rPr>
        <sz val="11"/>
        <color theme="1"/>
        <rFont val="Calibri"/>
        <family val="2"/>
        <charset val="238"/>
        <scheme val="minor"/>
      </rPr>
      <t xml:space="preserve"> (50.7776689N, 15.5644419E)</t>
    </r>
  </si>
  <si>
    <r>
      <rPr>
        <b/>
        <sz val="11"/>
        <color theme="1"/>
        <rFont val="Calibri"/>
        <family val="2"/>
        <charset val="238"/>
        <scheme val="minor"/>
      </rPr>
      <t>Rokytnice nad Jizerou</t>
    </r>
    <r>
      <rPr>
        <sz val="11"/>
        <color theme="1"/>
        <rFont val="Calibri"/>
        <family val="2"/>
        <charset val="238"/>
        <scheme val="minor"/>
      </rPr>
      <t xml:space="preserve"> (50.7293367N, 15.4533006E)</t>
    </r>
  </si>
  <si>
    <t>Okres Semily</t>
  </si>
  <si>
    <t>50.7711958N, 15.3890708E</t>
  </si>
  <si>
    <t>50.8145028N, 15.3577789E</t>
  </si>
  <si>
    <t>50.8331172N, 15.2315233E</t>
  </si>
  <si>
    <t>50.8307931N, 15.2217200E</t>
  </si>
  <si>
    <t>50.8244269N, 15.2129344E</t>
  </si>
  <si>
    <t>50.8538414N, 15.1424981E</t>
  </si>
  <si>
    <t>50.8722119N, 15.0893964E</t>
  </si>
  <si>
    <t>50.8643622N, 15.0741361E</t>
  </si>
  <si>
    <t>50.8656956N, 15.0649117E</t>
  </si>
  <si>
    <t>Chrastava</t>
  </si>
  <si>
    <t>Hrádek nad Nisou</t>
  </si>
  <si>
    <t>Okres Liberec</t>
  </si>
  <si>
    <t>Alternativa parkování - Hrádek nad Nisou (50.8519694N, 14.8494178E)</t>
  </si>
  <si>
    <t>Parkoviště mezi panelovými domy</t>
  </si>
  <si>
    <t>Alternativa parkování - Hráden nad Nisou (50.8561594N, 14.8432950E)</t>
  </si>
  <si>
    <r>
      <rPr>
        <b/>
        <sz val="11"/>
        <color theme="1"/>
        <rFont val="Calibri"/>
        <family val="2"/>
        <charset val="238"/>
        <scheme val="minor"/>
      </rPr>
      <t>náměstí 1. máje 1</t>
    </r>
    <r>
      <rPr>
        <sz val="11"/>
        <color theme="1"/>
        <rFont val="Calibri"/>
        <family val="2"/>
        <charset val="238"/>
        <scheme val="minor"/>
      </rPr>
      <t xml:space="preserve"> (50.8170331N, 14.9696747E)</t>
    </r>
  </si>
  <si>
    <r>
      <rPr>
        <b/>
        <sz val="11"/>
        <color theme="1"/>
        <rFont val="Calibri"/>
        <family val="2"/>
        <charset val="238"/>
        <scheme val="minor"/>
      </rPr>
      <t>Hrádek nad Nisou</t>
    </r>
    <r>
      <rPr>
        <sz val="11"/>
        <color theme="1"/>
        <rFont val="Calibri"/>
        <family val="2"/>
        <charset val="238"/>
        <scheme val="minor"/>
      </rPr>
      <t xml:space="preserve"> (50.8530356N, 14.8612014E)</t>
    </r>
  </si>
  <si>
    <t>50.8150239N, 14.7397081E</t>
  </si>
  <si>
    <t>50.8286381N, 14.7385661E</t>
  </si>
  <si>
    <t>50.8278747N, 14.7376714E</t>
  </si>
  <si>
    <t>50.8276233N, 14.7371464E</t>
  </si>
  <si>
    <t>50.8260428N, 14.7346553E</t>
  </si>
  <si>
    <t>50.8251911N, 14.7294547E</t>
  </si>
  <si>
    <t>50.8224414N, 14.7262381E</t>
  </si>
  <si>
    <t>50.8232292N, 14.7176272E</t>
  </si>
  <si>
    <t>50.8274122N, 14.7163261E</t>
  </si>
  <si>
    <t>50.8305961N, 14.7175558E</t>
  </si>
  <si>
    <t>Oybin, Německo</t>
  </si>
  <si>
    <t>50.8360336N, 14.7182758E</t>
  </si>
  <si>
    <t>50.8466450N, 14.6939403E</t>
  </si>
  <si>
    <t>Jonsdorf, Německo</t>
  </si>
  <si>
    <t>Německo</t>
  </si>
  <si>
    <t>50.8468078N, 14.6708256E</t>
  </si>
  <si>
    <t>50.8479239N, 14.6677289E</t>
  </si>
  <si>
    <t>50.8500956N, 14.6604217E</t>
  </si>
  <si>
    <t>50.8425914N, 14.6478386E</t>
  </si>
  <si>
    <t>50.8492181N, 14.6467400E</t>
  </si>
  <si>
    <t>Großschönau, Německo</t>
  </si>
  <si>
    <t>50.8435719N, 14.4005303E</t>
  </si>
  <si>
    <t>Parkoviště u benzínky Orlen</t>
  </si>
  <si>
    <t xml:space="preserve">Parkoviště mezi panelovými domy </t>
  </si>
  <si>
    <t>Alternativní parkování - Česká Kamenice (50.8028775N, 14.4119819E)</t>
  </si>
  <si>
    <t>Alternativní parkování - Česká Kamenice (50.8017072N, 14.4106292E)</t>
  </si>
  <si>
    <r>
      <rPr>
        <b/>
        <sz val="11"/>
        <color theme="1"/>
        <rFont val="Calibri"/>
        <family val="2"/>
        <charset val="238"/>
        <scheme val="minor"/>
      </rPr>
      <t>Dolní Sedlo</t>
    </r>
    <r>
      <rPr>
        <sz val="11"/>
        <color theme="1"/>
        <rFont val="Calibri"/>
        <family val="2"/>
        <charset val="238"/>
        <scheme val="minor"/>
      </rPr>
      <t xml:space="preserve"> (50.8205950N, 14.8301981E)</t>
    </r>
  </si>
  <si>
    <r>
      <rPr>
        <b/>
        <sz val="11"/>
        <color theme="1"/>
        <rFont val="Calibri"/>
        <family val="2"/>
        <charset val="238"/>
        <scheme val="minor"/>
      </rPr>
      <t>Grenzstraße</t>
    </r>
    <r>
      <rPr>
        <sz val="11"/>
        <color theme="1"/>
        <rFont val="Calibri"/>
        <family val="2"/>
        <charset val="238"/>
        <scheme val="minor"/>
      </rPr>
      <t xml:space="preserve"> (50.8321194N, 14.7194464E)</t>
    </r>
  </si>
  <si>
    <r>
      <rPr>
        <b/>
        <sz val="11"/>
        <color theme="1"/>
        <rFont val="Calibri"/>
        <family val="2"/>
        <charset val="238"/>
        <scheme val="minor"/>
      </rPr>
      <t>Grenzstraße</t>
    </r>
    <r>
      <rPr>
        <sz val="11"/>
        <color theme="1"/>
        <rFont val="Calibri"/>
        <family val="2"/>
        <charset val="238"/>
        <scheme val="minor"/>
      </rPr>
      <t xml:space="preserve"> (50.8330336N, 14.7193853E)</t>
    </r>
  </si>
  <si>
    <r>
      <rPr>
        <b/>
        <sz val="11"/>
        <color theme="1"/>
        <rFont val="Calibri"/>
        <family val="2"/>
        <charset val="238"/>
        <scheme val="minor"/>
      </rPr>
      <t xml:space="preserve">Orgelweg </t>
    </r>
    <r>
      <rPr>
        <sz val="11"/>
        <color theme="1"/>
        <rFont val="Calibri"/>
        <family val="2"/>
        <charset val="238"/>
        <scheme val="minor"/>
      </rPr>
      <t>(50.8422792N, 14.6870558E)</t>
    </r>
  </si>
  <si>
    <r>
      <rPr>
        <b/>
        <sz val="11"/>
        <color theme="1"/>
        <rFont val="Calibri"/>
        <family val="2"/>
        <charset val="238"/>
        <scheme val="minor"/>
      </rPr>
      <t>Cotta-Weg</t>
    </r>
    <r>
      <rPr>
        <sz val="11"/>
        <color theme="1"/>
        <rFont val="Calibri"/>
        <family val="2"/>
        <charset val="238"/>
        <scheme val="minor"/>
      </rPr>
      <t xml:space="preserve"> (50.8493167N, 14.6645492E)</t>
    </r>
  </si>
  <si>
    <r>
      <rPr>
        <b/>
        <sz val="11"/>
        <color theme="1"/>
        <rFont val="Calibri"/>
        <family val="2"/>
        <charset val="238"/>
        <scheme val="minor"/>
      </rPr>
      <t>Waltersdorf</t>
    </r>
    <r>
      <rPr>
        <sz val="11"/>
        <color theme="1"/>
        <rFont val="Calibri"/>
        <family val="2"/>
        <charset val="238"/>
        <scheme val="minor"/>
      </rPr>
      <t xml:space="preserve"> (50.8520928N, 14.6432117E)</t>
    </r>
  </si>
  <si>
    <r>
      <rPr>
        <b/>
        <sz val="11"/>
        <color theme="1"/>
        <rFont val="Calibri"/>
        <family val="2"/>
        <charset val="238"/>
        <scheme val="minor"/>
      </rPr>
      <t>Jiřetín pod Jedlovou</t>
    </r>
    <r>
      <rPr>
        <sz val="11"/>
        <color theme="1"/>
        <rFont val="Calibri"/>
        <family val="2"/>
        <charset val="238"/>
        <scheme val="minor"/>
      </rPr>
      <t xml:space="preserve"> (50.8749372N, 14.5776578E)</t>
    </r>
  </si>
  <si>
    <r>
      <rPr>
        <b/>
        <sz val="11"/>
        <color theme="1"/>
        <rFont val="Calibri"/>
        <family val="2"/>
        <charset val="238"/>
        <scheme val="minor"/>
      </rPr>
      <t>Česká Kamenice</t>
    </r>
    <r>
      <rPr>
        <sz val="11"/>
        <color theme="1"/>
        <rFont val="Calibri"/>
        <family val="2"/>
        <charset val="238"/>
        <scheme val="minor"/>
      </rPr>
      <t xml:space="preserve"> (50.7976653N, 14.4040492E)</t>
    </r>
  </si>
  <si>
    <t>zde je hlášena uzavírka do 18. 4. 2025</t>
  </si>
  <si>
    <t>Okres Děčín</t>
  </si>
  <si>
    <t>50.8160733N, 14.2078589E</t>
  </si>
  <si>
    <r>
      <rPr>
        <b/>
        <sz val="11"/>
        <color theme="1"/>
        <rFont val="Calibri"/>
        <family val="2"/>
        <charset val="238"/>
        <scheme val="minor"/>
      </rPr>
      <t xml:space="preserve">Huntířov </t>
    </r>
    <r>
      <rPr>
        <sz val="11"/>
        <color theme="1"/>
        <rFont val="Calibri"/>
        <family val="2"/>
        <charset val="238"/>
        <scheme val="minor"/>
      </rPr>
      <t>(50.7821653N, 14.3003106E)</t>
    </r>
  </si>
  <si>
    <t>50.7980925N, 14.3482556E</t>
  </si>
  <si>
    <t>Děčín</t>
  </si>
  <si>
    <r>
      <rPr>
        <b/>
        <sz val="11"/>
        <color theme="1"/>
        <rFont val="Calibri"/>
        <family val="2"/>
        <charset val="238"/>
        <scheme val="minor"/>
      </rPr>
      <t>Děčín</t>
    </r>
    <r>
      <rPr>
        <sz val="11"/>
        <color theme="1"/>
        <rFont val="Calibri"/>
        <family val="2"/>
        <charset val="238"/>
        <scheme val="minor"/>
      </rPr>
      <t xml:space="preserve"> (50.7782103N, 14.2456744E)</t>
    </r>
  </si>
  <si>
    <t>50.8128506N, 14.1809853E</t>
  </si>
  <si>
    <t>50.8020022N, 14.1289719E</t>
  </si>
  <si>
    <t>Jílové - Sněžník</t>
  </si>
  <si>
    <r>
      <rPr>
        <b/>
        <sz val="11"/>
        <color theme="1"/>
        <rFont val="Calibri"/>
        <family val="2"/>
        <charset val="238"/>
        <scheme val="minor"/>
      </rPr>
      <t>Rozhledna Děčínský Sněžník</t>
    </r>
    <r>
      <rPr>
        <sz val="11"/>
        <color theme="1"/>
        <rFont val="Calibri"/>
        <family val="2"/>
        <charset val="238"/>
        <scheme val="minor"/>
      </rPr>
      <t xml:space="preserve"> (50.7931031N, 14.1084969E)</t>
    </r>
  </si>
  <si>
    <t>50.7911594N, 14.1005942E</t>
  </si>
  <si>
    <t>50.7927633N, 14.0995211E</t>
  </si>
  <si>
    <t>50.7942064N, 14.0981169E</t>
  </si>
  <si>
    <t>Tisá</t>
  </si>
  <si>
    <t>50.7083797N, 13.8272742E</t>
  </si>
  <si>
    <t>50.7273994N, 13.8044033E</t>
  </si>
  <si>
    <t>Parkoviště u stadionu (značka zákaz vjezdu nákladních automobilů)</t>
  </si>
  <si>
    <t>Alternativní parkování - Krupka (50.6832350N, 13.8817747E)</t>
  </si>
  <si>
    <t>Parkoviště Třešňová (u panelových domů)</t>
  </si>
  <si>
    <t>Alternativní parkování - Krupka (50.6864339N, 13.8784989E)</t>
  </si>
  <si>
    <t>Parkoviště Havlíčkova (u panelových domů)</t>
  </si>
  <si>
    <t>Okres Teplice</t>
  </si>
  <si>
    <r>
      <rPr>
        <b/>
        <sz val="11"/>
        <color theme="1"/>
        <rFont val="Calibri"/>
        <family val="2"/>
        <charset val="238"/>
        <scheme val="minor"/>
      </rPr>
      <t>Tisá</t>
    </r>
    <r>
      <rPr>
        <sz val="11"/>
        <color theme="1"/>
        <rFont val="Calibri"/>
        <family val="2"/>
        <charset val="238"/>
        <scheme val="minor"/>
      </rPr>
      <t xml:space="preserve"> (50.8046094N, 14.0176553E)</t>
    </r>
  </si>
  <si>
    <r>
      <rPr>
        <b/>
        <sz val="11"/>
        <color theme="1"/>
        <rFont val="Calibri"/>
        <family val="2"/>
        <charset val="238"/>
        <scheme val="minor"/>
      </rPr>
      <t>Krásný Les</t>
    </r>
    <r>
      <rPr>
        <sz val="11"/>
        <color theme="1"/>
        <rFont val="Calibri"/>
        <family val="2"/>
        <charset val="238"/>
        <scheme val="minor"/>
      </rPr>
      <t xml:space="preserve"> (50.7623303N, 13.9047100E)</t>
    </r>
  </si>
  <si>
    <r>
      <rPr>
        <b/>
        <sz val="11"/>
        <color theme="1"/>
        <rFont val="Calibri"/>
        <family val="2"/>
        <charset val="238"/>
        <scheme val="minor"/>
      </rPr>
      <t xml:space="preserve">Fojtovice </t>
    </r>
    <r>
      <rPr>
        <sz val="11"/>
        <color theme="1"/>
        <rFont val="Calibri"/>
        <family val="2"/>
        <charset val="238"/>
        <scheme val="minor"/>
      </rPr>
      <t>(50.7061425N, 13.8509600E)</t>
    </r>
  </si>
  <si>
    <t>Alternativní parkování - Krupka (50.6793239N, 13.8661511E)</t>
  </si>
  <si>
    <t>50.7335539N, 13.7681775E</t>
  </si>
  <si>
    <t>50.7198644N, 13.7217172E</t>
  </si>
  <si>
    <t>50.6930042N, 13.7033575E</t>
  </si>
  <si>
    <t>50.6852533N, 13.6391136E</t>
  </si>
  <si>
    <t>50.6847086N, 13.6294311E</t>
  </si>
  <si>
    <t>50.6839614N, 13.6198744E</t>
  </si>
  <si>
    <t>50.6847503N, 13.6165211E</t>
  </si>
  <si>
    <t>50.6826369N, 13.6119375E</t>
  </si>
  <si>
    <t>50.6894936N, 13.5876733E</t>
  </si>
  <si>
    <t>50.6971050N, 13.5698486E</t>
  </si>
  <si>
    <t>50.7071519N, 13.5581061E</t>
  </si>
  <si>
    <t>50.7078058N, 13.5466228E</t>
  </si>
  <si>
    <r>
      <rPr>
        <b/>
        <sz val="11"/>
        <color theme="1"/>
        <rFont val="Calibri"/>
        <family val="2"/>
        <charset val="238"/>
        <scheme val="minor"/>
      </rPr>
      <t>Klíny</t>
    </r>
    <r>
      <rPr>
        <sz val="11"/>
        <color theme="1"/>
        <rFont val="Calibri"/>
        <family val="2"/>
        <charset val="238"/>
        <scheme val="minor"/>
      </rPr>
      <t xml:space="preserve"> (50.6686178N, 13.5526322E)</t>
    </r>
  </si>
  <si>
    <t>50.6558961N, 13.5153056E</t>
  </si>
  <si>
    <r>
      <rPr>
        <b/>
        <sz val="11"/>
        <color theme="1"/>
        <rFont val="Calibri"/>
        <family val="2"/>
        <charset val="238"/>
        <scheme val="minor"/>
      </rPr>
      <t>Klíny</t>
    </r>
    <r>
      <rPr>
        <sz val="11"/>
        <color theme="1"/>
        <rFont val="Calibri"/>
        <family val="2"/>
        <charset val="238"/>
        <scheme val="minor"/>
      </rPr>
      <t xml:space="preserve"> (50.6336883N, 13.5290403E)</t>
    </r>
  </si>
  <si>
    <r>
      <rPr>
        <b/>
        <sz val="11"/>
        <color theme="1"/>
        <rFont val="Calibri"/>
        <family val="2"/>
        <charset val="238"/>
        <scheme val="minor"/>
      </rPr>
      <t xml:space="preserve">Nová Ves v Horách </t>
    </r>
    <r>
      <rPr>
        <sz val="11"/>
        <color theme="1"/>
        <rFont val="Calibri"/>
        <family val="2"/>
        <charset val="238"/>
        <scheme val="minor"/>
      </rPr>
      <t>(50.6124872N, 13.4834897E)</t>
    </r>
  </si>
  <si>
    <r>
      <rPr>
        <b/>
        <sz val="11"/>
        <color theme="1"/>
        <rFont val="Calibri"/>
        <family val="2"/>
        <charset val="238"/>
        <scheme val="minor"/>
      </rPr>
      <t>Svahová</t>
    </r>
    <r>
      <rPr>
        <sz val="11"/>
        <color theme="1"/>
        <rFont val="Calibri"/>
        <family val="2"/>
        <charset val="238"/>
        <scheme val="minor"/>
      </rPr>
      <t xml:space="preserve"> (50.5687789N, 13.4309556E)</t>
    </r>
  </si>
  <si>
    <r>
      <rPr>
        <b/>
        <sz val="11"/>
        <color theme="1"/>
        <rFont val="Calibri"/>
        <family val="2"/>
        <charset val="238"/>
        <scheme val="minor"/>
      </rPr>
      <t>Červený Hrádek</t>
    </r>
    <r>
      <rPr>
        <sz val="11"/>
        <color theme="1"/>
        <rFont val="Calibri"/>
        <family val="2"/>
        <charset val="238"/>
        <scheme val="minor"/>
      </rPr>
      <t xml:space="preserve"> (50.5116100N, 13.4444556E)</t>
    </r>
  </si>
  <si>
    <t>Alternativní parkování - Jirkov (50.5067022N, 13.4425908E)</t>
  </si>
  <si>
    <t>Parkoviště u panelových domů</t>
  </si>
  <si>
    <t>Alternativní parkování - Jirkov (50.5053914N, 13.4386053E)</t>
  </si>
  <si>
    <t>Jirkov</t>
  </si>
  <si>
    <t>50.4264819N, 13.0977644E</t>
  </si>
  <si>
    <t>Okres Chomutov</t>
  </si>
  <si>
    <t>50.4557436N, 13.1523161E</t>
  </si>
  <si>
    <t>50.4200669N, 13.0180119E</t>
  </si>
  <si>
    <t>50.4096117N, 13.0094972E</t>
  </si>
  <si>
    <t>50.4073486N, 12.9900853E</t>
  </si>
  <si>
    <t>50.3997089N, 12.9790122E</t>
  </si>
  <si>
    <t>50.4030933N, 12.9398789E</t>
  </si>
  <si>
    <t>50.3870344N, 12.7621178E</t>
  </si>
  <si>
    <t>Parkoviště u radnice (parkoviště je obrovské)</t>
  </si>
  <si>
    <r>
      <rPr>
        <b/>
        <sz val="11"/>
        <color theme="1"/>
        <rFont val="Calibri"/>
        <family val="2"/>
        <charset val="238"/>
        <scheme val="minor"/>
      </rPr>
      <t>Křimov</t>
    </r>
    <r>
      <rPr>
        <sz val="11"/>
        <color theme="1"/>
        <rFont val="Calibri"/>
        <family val="2"/>
        <charset val="238"/>
        <scheme val="minor"/>
      </rPr>
      <t xml:space="preserve"> (50.4858853N, 13.3011589E)</t>
    </r>
  </si>
  <si>
    <r>
      <rPr>
        <b/>
        <sz val="11"/>
        <color theme="1"/>
        <rFont val="Calibri"/>
        <family val="2"/>
        <charset val="238"/>
        <scheme val="minor"/>
      </rPr>
      <t>Výsluní</t>
    </r>
    <r>
      <rPr>
        <sz val="11"/>
        <color theme="1"/>
        <rFont val="Calibri"/>
        <family val="2"/>
        <charset val="238"/>
        <scheme val="minor"/>
      </rPr>
      <t xml:space="preserve"> (50.4662369N, 13.2377472E)</t>
    </r>
  </si>
  <si>
    <r>
      <rPr>
        <b/>
        <sz val="11"/>
        <color theme="1"/>
        <rFont val="Calibri"/>
        <family val="2"/>
        <charset val="238"/>
        <scheme val="minor"/>
      </rPr>
      <t>nám. J. Švermy</t>
    </r>
    <r>
      <rPr>
        <sz val="11"/>
        <color theme="1"/>
        <rFont val="Calibri"/>
        <family val="2"/>
        <charset val="238"/>
        <scheme val="minor"/>
      </rPr>
      <t xml:space="preserve"> (50.4398161N, 13.0545889E)</t>
    </r>
  </si>
  <si>
    <r>
      <rPr>
        <b/>
        <sz val="11"/>
        <color theme="1"/>
        <rFont val="Calibri"/>
        <family val="2"/>
        <charset val="238"/>
        <scheme val="minor"/>
      </rPr>
      <t>Rozhledna Klínovec</t>
    </r>
    <r>
      <rPr>
        <sz val="11"/>
        <color theme="1"/>
        <rFont val="Calibri"/>
        <family val="2"/>
        <charset val="238"/>
        <scheme val="minor"/>
      </rPr>
      <t xml:space="preserve"> (50.3964894N, 12.9680372E)</t>
    </r>
  </si>
  <si>
    <r>
      <rPr>
        <b/>
        <sz val="11"/>
        <color theme="1"/>
        <rFont val="Calibri"/>
        <family val="2"/>
        <charset val="238"/>
        <scheme val="minor"/>
      </rPr>
      <t>Boží Dar</t>
    </r>
    <r>
      <rPr>
        <sz val="11"/>
        <color theme="1"/>
        <rFont val="Calibri"/>
        <family val="2"/>
        <charset val="238"/>
        <scheme val="minor"/>
      </rPr>
      <t xml:space="preserve"> (50.4094450N, 12.9251194E)</t>
    </r>
  </si>
  <si>
    <r>
      <rPr>
        <b/>
        <sz val="11"/>
        <color theme="1"/>
        <rFont val="Calibri"/>
        <family val="2"/>
        <charset val="238"/>
        <scheme val="minor"/>
      </rPr>
      <t xml:space="preserve">Jáchymov </t>
    </r>
    <r>
      <rPr>
        <sz val="11"/>
        <color theme="1"/>
        <rFont val="Calibri"/>
        <family val="2"/>
        <charset val="238"/>
        <scheme val="minor"/>
      </rPr>
      <t>(50.3717444N, 12.9137719E)</t>
    </r>
  </si>
  <si>
    <t>50.3840406N, 12.8296142E</t>
  </si>
  <si>
    <t>50.3822250N, 12.6658667E</t>
  </si>
  <si>
    <t>50.3786933N, 12.6229981E</t>
  </si>
  <si>
    <t>50.3765175N, 12.6147978E</t>
  </si>
  <si>
    <t>50.3992833N, 12.5770606E</t>
  </si>
  <si>
    <t>50.3952164N, 12.5418981E</t>
  </si>
  <si>
    <t>50.3859139N, 12.5200689E</t>
  </si>
  <si>
    <t>50.3779136N, 12.5118431E</t>
  </si>
  <si>
    <t>50.3681194N, 12.5128269E</t>
  </si>
  <si>
    <t>Bublava</t>
  </si>
  <si>
    <t>50.3381317N, 12.5158833E</t>
  </si>
  <si>
    <t>50.3311358N, 12.4994281E</t>
  </si>
  <si>
    <t>50.3319172N, 12.4895583E</t>
  </si>
  <si>
    <t>50.3330092N, 12.4866372E</t>
  </si>
  <si>
    <t>50.3162175N, 12.4104478E</t>
  </si>
  <si>
    <t>50.3006500N, 12.4081206E</t>
  </si>
  <si>
    <t>50.2825883N, 12.3923986E</t>
  </si>
  <si>
    <t>50.2733006N, 12.3781300E</t>
  </si>
  <si>
    <t>50.2647847N, 12.3659611E</t>
  </si>
  <si>
    <t>Parkoviště u kostela</t>
  </si>
  <si>
    <t>Alternativní parkování (50.2191339N, 12.3495131E)</t>
  </si>
  <si>
    <r>
      <rPr>
        <b/>
        <sz val="11"/>
        <color theme="1"/>
        <rFont val="Calibri"/>
        <family val="2"/>
        <charset val="238"/>
        <scheme val="minor"/>
      </rPr>
      <t>Bublava 752</t>
    </r>
    <r>
      <rPr>
        <sz val="11"/>
        <color theme="1"/>
        <rFont val="Calibri"/>
        <family val="2"/>
        <charset val="238"/>
        <scheme val="minor"/>
      </rPr>
      <t xml:space="preserve"> (50.3673450N, 12.5101442E)</t>
    </r>
  </si>
  <si>
    <r>
      <rPr>
        <b/>
        <sz val="11"/>
        <color theme="1"/>
        <rFont val="Calibri"/>
        <family val="2"/>
        <charset val="238"/>
        <scheme val="minor"/>
      </rPr>
      <t>nám. 28. října</t>
    </r>
    <r>
      <rPr>
        <sz val="11"/>
        <color theme="1"/>
        <rFont val="Calibri"/>
        <family val="2"/>
        <charset val="238"/>
        <scheme val="minor"/>
      </rPr>
      <t xml:space="preserve"> (50.3292478N, 12.5098614E)</t>
    </r>
  </si>
  <si>
    <r>
      <rPr>
        <b/>
        <sz val="11"/>
        <color theme="1"/>
        <rFont val="Calibri"/>
        <family val="2"/>
        <charset val="238"/>
        <scheme val="minor"/>
      </rPr>
      <t>Smrčina</t>
    </r>
    <r>
      <rPr>
        <sz val="11"/>
        <color theme="1"/>
        <rFont val="Calibri"/>
        <family val="2"/>
        <charset val="238"/>
        <scheme val="minor"/>
      </rPr>
      <t xml:space="preserve"> (50.2413953N, 12.3625017E)</t>
    </r>
  </si>
  <si>
    <r>
      <rPr>
        <b/>
        <sz val="11"/>
        <color theme="1"/>
        <rFont val="Calibri"/>
        <family val="2"/>
        <charset val="238"/>
        <scheme val="minor"/>
      </rPr>
      <t>Plesná</t>
    </r>
    <r>
      <rPr>
        <sz val="11"/>
        <color theme="1"/>
        <rFont val="Calibri"/>
        <family val="2"/>
        <charset val="238"/>
        <scheme val="minor"/>
      </rPr>
      <t xml:space="preserve"> (50.2181200N, 12.3510342E)</t>
    </r>
  </si>
  <si>
    <t>Okres Cheb</t>
  </si>
  <si>
    <t>50.1884592N, 12.3384094E</t>
  </si>
  <si>
    <t>50.1766619N, 12.2835947E</t>
  </si>
  <si>
    <t>50.2009628N, 12.2720531E</t>
  </si>
  <si>
    <t>50.2449169N, 12.2238603E</t>
  </si>
  <si>
    <t>50.2219164N, 12.1892581E</t>
  </si>
  <si>
    <t>CÍL</t>
  </si>
  <si>
    <r>
      <rPr>
        <b/>
        <sz val="11"/>
        <color theme="1"/>
        <rFont val="Calibri"/>
        <family val="2"/>
        <charset val="238"/>
        <scheme val="minor"/>
      </rPr>
      <t>U Rozhledny 680</t>
    </r>
    <r>
      <rPr>
        <sz val="11"/>
        <color theme="1"/>
        <rFont val="Calibri"/>
        <family val="2"/>
        <charset val="238"/>
        <scheme val="minor"/>
      </rPr>
      <t xml:space="preserve"> (50.2334794N, 12.2018881E)</t>
    </r>
  </si>
  <si>
    <r>
      <rPr>
        <b/>
        <sz val="11"/>
        <color theme="1"/>
        <rFont val="Calibri"/>
        <family val="2"/>
        <charset val="238"/>
        <scheme val="minor"/>
      </rPr>
      <t>Machovská Lhota</t>
    </r>
    <r>
      <rPr>
        <sz val="11"/>
        <color theme="1"/>
        <rFont val="Calibri"/>
        <family val="2"/>
        <charset val="238"/>
        <scheme val="minor"/>
      </rPr>
      <t xml:space="preserve"> (50.4833767N, 16.2884581E)</t>
    </r>
  </si>
  <si>
    <r>
      <rPr>
        <b/>
        <sz val="11"/>
        <color theme="1"/>
        <rFont val="Calibri"/>
        <family val="2"/>
        <charset val="238"/>
        <scheme val="minor"/>
      </rPr>
      <t>Machovská Lhota</t>
    </r>
    <r>
      <rPr>
        <sz val="11"/>
        <color theme="1"/>
        <rFont val="Calibri"/>
        <family val="2"/>
        <charset val="238"/>
        <scheme val="minor"/>
      </rPr>
      <t xml:space="preserve"> 70 (50.4979119N, 16.2923764E)</t>
    </r>
  </si>
  <si>
    <r>
      <rPr>
        <b/>
        <sz val="11"/>
        <color theme="1"/>
        <rFont val="Calibri"/>
        <family val="2"/>
        <charset val="238"/>
        <scheme val="minor"/>
      </rPr>
      <t xml:space="preserve">Slavný </t>
    </r>
    <r>
      <rPr>
        <sz val="11"/>
        <color theme="1"/>
        <rFont val="Calibri"/>
        <family val="2"/>
        <charset val="238"/>
        <scheme val="minor"/>
      </rPr>
      <t>(50.5146697N, 16.3146253E)</t>
    </r>
  </si>
  <si>
    <r>
      <rPr>
        <b/>
        <sz val="11"/>
        <color theme="1"/>
        <rFont val="Calibri"/>
        <family val="2"/>
        <charset val="238"/>
        <scheme val="minor"/>
      </rPr>
      <t>Křinice</t>
    </r>
    <r>
      <rPr>
        <sz val="11"/>
        <color theme="1"/>
        <rFont val="Calibri"/>
        <family val="2"/>
        <charset val="238"/>
        <scheme val="minor"/>
      </rPr>
      <t xml:space="preserve"> (50.5890175N, 16.2512175E)</t>
    </r>
  </si>
  <si>
    <r>
      <rPr>
        <b/>
        <sz val="11"/>
        <color theme="1"/>
        <rFont val="Calibri"/>
        <family val="2"/>
        <charset val="238"/>
        <scheme val="minor"/>
      </rPr>
      <t>Nerudova</t>
    </r>
    <r>
      <rPr>
        <sz val="11"/>
        <color theme="1"/>
        <rFont val="Calibri"/>
        <family val="2"/>
        <charset val="238"/>
        <scheme val="minor"/>
      </rPr>
      <t xml:space="preserve"> (50.5911872N, 16.1694439E)</t>
    </r>
  </si>
  <si>
    <r>
      <rPr>
        <b/>
        <sz val="11"/>
        <color theme="1"/>
        <rFont val="Calibri"/>
        <family val="2"/>
        <charset val="238"/>
        <scheme val="minor"/>
      </rPr>
      <t>Nerudova</t>
    </r>
    <r>
      <rPr>
        <sz val="11"/>
        <color theme="1"/>
        <rFont val="Calibri"/>
        <family val="2"/>
        <charset val="238"/>
        <scheme val="minor"/>
      </rPr>
      <t xml:space="preserve"> (50.5926264N, 16.1633411E)</t>
    </r>
  </si>
  <si>
    <r>
      <rPr>
        <b/>
        <sz val="11"/>
        <color theme="1"/>
        <rFont val="Calibri"/>
        <family val="2"/>
        <charset val="238"/>
        <scheme val="minor"/>
      </rPr>
      <t>Dolní Adršpach</t>
    </r>
    <r>
      <rPr>
        <sz val="11"/>
        <color theme="1"/>
        <rFont val="Calibri"/>
        <family val="2"/>
        <charset val="238"/>
        <scheme val="minor"/>
      </rPr>
      <t xml:space="preserve"> (50.6189542N, 16.1239981E)</t>
    </r>
  </si>
  <si>
    <r>
      <rPr>
        <b/>
        <sz val="11"/>
        <color theme="1"/>
        <rFont val="Calibri"/>
        <family val="2"/>
        <charset val="238"/>
        <scheme val="minor"/>
      </rPr>
      <t>Petříkovice</t>
    </r>
    <r>
      <rPr>
        <sz val="11"/>
        <color theme="1"/>
        <rFont val="Calibri"/>
        <family val="2"/>
        <charset val="238"/>
        <scheme val="minor"/>
      </rPr>
      <t xml:space="preserve"> (50.6024806N, 16.0019717E)</t>
    </r>
  </si>
  <si>
    <r>
      <rPr>
        <b/>
        <sz val="11"/>
        <color theme="1"/>
        <rFont val="Calibri"/>
        <family val="2"/>
        <charset val="238"/>
        <scheme val="minor"/>
      </rPr>
      <t>Sobotín</t>
    </r>
    <r>
      <rPr>
        <sz val="11"/>
        <color theme="1"/>
        <rFont val="Calibri"/>
        <family val="2"/>
        <charset val="238"/>
        <scheme val="minor"/>
      </rPr>
      <t xml:space="preserve"> (50.0240133N, 17.0843986E)</t>
    </r>
  </si>
  <si>
    <r>
      <rPr>
        <b/>
        <sz val="11"/>
        <color theme="1"/>
        <rFont val="Calibri"/>
        <family val="2"/>
        <charset val="238"/>
        <scheme val="minor"/>
      </rPr>
      <t xml:space="preserve">Velké Losiny </t>
    </r>
    <r>
      <rPr>
        <sz val="11"/>
        <color theme="1"/>
        <rFont val="Calibri"/>
        <family val="2"/>
        <charset val="238"/>
        <scheme val="minor"/>
      </rPr>
      <t>(50.0328539N, 17.0381278E)</t>
    </r>
  </si>
  <si>
    <r>
      <rPr>
        <b/>
        <sz val="11"/>
        <color theme="1"/>
        <rFont val="Calibri"/>
        <family val="2"/>
        <charset val="238"/>
        <scheme val="minor"/>
      </rPr>
      <t>Kopřivná</t>
    </r>
    <r>
      <rPr>
        <sz val="11"/>
        <color theme="1"/>
        <rFont val="Calibri"/>
        <family val="2"/>
        <charset val="238"/>
        <scheme val="minor"/>
      </rPr>
      <t xml:space="preserve"> (50.0411114N, 16.9521061E)</t>
    </r>
  </si>
  <si>
    <r>
      <rPr>
        <b/>
        <sz val="11"/>
        <color theme="1"/>
        <rFont val="Calibri"/>
        <family val="2"/>
        <charset val="238"/>
        <scheme val="minor"/>
      </rPr>
      <t>Bohdíkov</t>
    </r>
    <r>
      <rPr>
        <sz val="11"/>
        <color theme="1"/>
        <rFont val="Calibri"/>
        <family val="2"/>
        <charset val="238"/>
        <scheme val="minor"/>
      </rPr>
      <t xml:space="preserve"> (50.0278825N, 16.8985922E)</t>
    </r>
  </si>
  <si>
    <r>
      <rPr>
        <b/>
        <sz val="11"/>
        <color theme="1"/>
        <rFont val="Calibri"/>
        <family val="2"/>
        <charset val="238"/>
        <scheme val="minor"/>
      </rPr>
      <t xml:space="preserve">Králíky - velké náměstí </t>
    </r>
    <r>
      <rPr>
        <sz val="11"/>
        <color theme="1"/>
        <rFont val="Calibri"/>
        <family val="2"/>
        <charset val="238"/>
        <scheme val="minor"/>
      </rPr>
      <t>(50.0842550N, 16.7603914E)</t>
    </r>
  </si>
  <si>
    <r>
      <rPr>
        <b/>
        <sz val="11"/>
        <color theme="1"/>
        <rFont val="Calibri"/>
        <family val="2"/>
        <charset val="238"/>
        <scheme val="minor"/>
      </rPr>
      <t>Dolní Boříkovice</t>
    </r>
    <r>
      <rPr>
        <sz val="11"/>
        <color theme="1"/>
        <rFont val="Calibri"/>
        <family val="2"/>
        <charset val="238"/>
        <scheme val="minor"/>
      </rPr>
      <t xml:space="preserve"> (50.0766978N, 16.7107711E)</t>
    </r>
  </si>
  <si>
    <r>
      <rPr>
        <b/>
        <sz val="11"/>
        <color theme="1"/>
        <rFont val="Calibri"/>
        <family val="2"/>
        <charset val="238"/>
        <scheme val="minor"/>
      </rPr>
      <t>Prášily</t>
    </r>
    <r>
      <rPr>
        <sz val="11"/>
        <color theme="1"/>
        <rFont val="Calibri"/>
        <family val="2"/>
        <charset val="238"/>
        <scheme val="minor"/>
      </rPr>
      <t xml:space="preserve"> (49.0851781N, 13.4003275E)</t>
    </r>
  </si>
  <si>
    <t>KM celkem</t>
  </si>
  <si>
    <t>KM kumulovaně</t>
  </si>
  <si>
    <t>K Samotám (49.1362300N, 13.2368883E)</t>
  </si>
  <si>
    <t>Počet záchytných bodů</t>
  </si>
  <si>
    <t>Počet záchytných bodů kumulovaně</t>
  </si>
  <si>
    <t>Odstavené místo na rozcestí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</si>
</sst>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ptos Narrow"/>
      <family val="2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ill="1"/>
    <xf numFmtId="4" fontId="0" fillId="0" borderId="0" xfId="0" applyNumberFormat="1" applyFill="1"/>
  </cellXfs>
  <cellStyles count="2">
    <cellStyle name="Normal 2" xfId="1"/>
    <cellStyle name="normální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23"/>
  <sheetViews>
    <sheetView workbookViewId="0">
      <selection activeCell="A18" sqref="A18"/>
    </sheetView>
  </sheetViews>
  <sheetFormatPr defaultRowHeight="15"/>
  <cols>
    <col min="1" max="1" width="30.140625" bestFit="1" customWidth="1"/>
    <col min="2" max="2" width="25.5703125" customWidth="1"/>
    <col min="3" max="3" width="5.140625" style="3" bestFit="1" customWidth="1"/>
    <col min="4" max="4" width="9.5703125" style="3" bestFit="1" customWidth="1"/>
    <col min="5" max="5" width="25.5703125" customWidth="1"/>
    <col min="6" max="6" width="37.42578125" bestFit="1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565</v>
      </c>
      <c r="C2" s="3">
        <v>0</v>
      </c>
      <c r="D2" s="3">
        <f>C2</f>
        <v>0</v>
      </c>
    </row>
    <row r="3" spans="1:4">
      <c r="A3" t="s">
        <v>218</v>
      </c>
      <c r="B3" t="s">
        <v>38</v>
      </c>
      <c r="C3" s="3">
        <v>14.1</v>
      </c>
      <c r="D3" s="3">
        <f t="shared" ref="D3:D18" si="0">D2+C3</f>
        <v>14.1</v>
      </c>
    </row>
    <row r="4" spans="1:4">
      <c r="A4" t="s">
        <v>39</v>
      </c>
      <c r="C4" s="3">
        <v>10.9</v>
      </c>
      <c r="D4" s="3">
        <f t="shared" si="0"/>
        <v>25</v>
      </c>
    </row>
    <row r="5" spans="1:4">
      <c r="A5" t="s">
        <v>40</v>
      </c>
      <c r="C5" s="3">
        <v>2.8</v>
      </c>
      <c r="D5" s="3">
        <f t="shared" si="0"/>
        <v>27.8</v>
      </c>
    </row>
    <row r="6" spans="1:4">
      <c r="A6" t="s">
        <v>41</v>
      </c>
      <c r="C6" s="3">
        <v>0.73799999999999999</v>
      </c>
      <c r="D6" s="3">
        <f t="shared" si="0"/>
        <v>28.538</v>
      </c>
    </row>
    <row r="7" spans="1:4">
      <c r="A7" t="s">
        <v>42</v>
      </c>
      <c r="C7" s="3">
        <v>4.5999999999999996</v>
      </c>
      <c r="D7" s="3">
        <f t="shared" si="0"/>
        <v>33.137999999999998</v>
      </c>
    </row>
    <row r="8" spans="1:4">
      <c r="A8" t="s">
        <v>219</v>
      </c>
      <c r="B8" t="s">
        <v>29</v>
      </c>
      <c r="C8" s="3">
        <v>5.7</v>
      </c>
      <c r="D8" s="3">
        <f t="shared" si="0"/>
        <v>38.838000000000001</v>
      </c>
    </row>
    <row r="9" spans="1:4">
      <c r="A9" t="s">
        <v>43</v>
      </c>
      <c r="C9" s="3">
        <v>5</v>
      </c>
      <c r="D9" s="3">
        <f t="shared" si="0"/>
        <v>43.838000000000001</v>
      </c>
    </row>
    <row r="10" spans="1:4">
      <c r="A10" t="s">
        <v>44</v>
      </c>
      <c r="C10" s="3">
        <v>2.5</v>
      </c>
      <c r="D10" s="3">
        <f t="shared" si="0"/>
        <v>46.338000000000001</v>
      </c>
    </row>
    <row r="11" spans="1:4">
      <c r="A11" t="s">
        <v>45</v>
      </c>
      <c r="C11" s="3">
        <v>1.9</v>
      </c>
      <c r="D11" s="3">
        <f t="shared" si="0"/>
        <v>48.238</v>
      </c>
    </row>
    <row r="12" spans="1:4">
      <c r="A12" t="s">
        <v>46</v>
      </c>
      <c r="C12" s="3">
        <v>1.4</v>
      </c>
      <c r="D12" s="3">
        <f t="shared" si="0"/>
        <v>49.637999999999998</v>
      </c>
    </row>
    <row r="13" spans="1:4">
      <c r="A13" t="s">
        <v>47</v>
      </c>
      <c r="C13" s="3">
        <v>1.4</v>
      </c>
      <c r="D13" s="3">
        <f t="shared" si="0"/>
        <v>51.037999999999997</v>
      </c>
    </row>
    <row r="14" spans="1:4">
      <c r="A14" t="s">
        <v>48</v>
      </c>
      <c r="C14" s="3">
        <v>4.4000000000000004</v>
      </c>
      <c r="D14" s="3">
        <f t="shared" si="0"/>
        <v>55.437999999999995</v>
      </c>
    </row>
    <row r="15" spans="1:4">
      <c r="A15" t="s">
        <v>49</v>
      </c>
      <c r="C15" s="3">
        <v>2</v>
      </c>
      <c r="D15" s="3">
        <f t="shared" si="0"/>
        <v>57.437999999999995</v>
      </c>
    </row>
    <row r="16" spans="1:4">
      <c r="A16" t="s">
        <v>50</v>
      </c>
      <c r="C16" s="3">
        <v>4.5999999999999996</v>
      </c>
      <c r="D16" s="3">
        <f t="shared" si="0"/>
        <v>62.037999999999997</v>
      </c>
    </row>
    <row r="17" spans="1:5">
      <c r="A17" t="s">
        <v>51</v>
      </c>
      <c r="C17" s="3">
        <v>4.3</v>
      </c>
      <c r="D17" s="3">
        <f t="shared" si="0"/>
        <v>66.337999999999994</v>
      </c>
    </row>
    <row r="18" spans="1:5">
      <c r="A18" t="s">
        <v>52</v>
      </c>
      <c r="C18" s="3">
        <v>13.8</v>
      </c>
      <c r="D18" s="2">
        <f t="shared" si="0"/>
        <v>80.137999999999991</v>
      </c>
      <c r="E18" t="s">
        <v>588</v>
      </c>
    </row>
    <row r="23" spans="1:5">
      <c r="A23" t="s">
        <v>586</v>
      </c>
      <c r="D23" s="3">
        <f>COUNT(D2:D17)</f>
        <v>16</v>
      </c>
    </row>
  </sheetData>
  <conditionalFormatting sqref="A1">
    <cfRule type="duplicateValues" dxfId="34" priority="2"/>
  </conditionalFormatting>
  <conditionalFormatting sqref="F18 A3:A19">
    <cfRule type="duplicateValues" dxfId="33" priority="1"/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D61" sqref="D61"/>
    </sheetView>
  </sheetViews>
  <sheetFormatPr defaultRowHeight="15"/>
  <cols>
    <col min="1" max="1" width="45.5703125" bestFit="1" customWidth="1"/>
    <col min="2" max="2" width="13.42578125" bestFit="1" customWidth="1"/>
    <col min="3" max="3" width="5.5703125" style="3" bestFit="1" customWidth="1"/>
    <col min="4" max="4" width="9.5703125" style="3" bestFit="1" customWidth="1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251</v>
      </c>
      <c r="B2" t="s">
        <v>233</v>
      </c>
      <c r="C2" s="3">
        <v>0</v>
      </c>
      <c r="D2" s="3">
        <f>C2</f>
        <v>0</v>
      </c>
    </row>
    <row r="3" spans="1:5">
      <c r="A3" t="s">
        <v>252</v>
      </c>
      <c r="B3" t="s">
        <v>148</v>
      </c>
      <c r="C3" s="3">
        <v>11.2</v>
      </c>
      <c r="D3" s="3">
        <f>D2+C3</f>
        <v>11.2</v>
      </c>
    </row>
    <row r="4" spans="1:5">
      <c r="A4" t="s">
        <v>253</v>
      </c>
      <c r="B4" t="s">
        <v>11</v>
      </c>
      <c r="C4" s="3">
        <v>6.5</v>
      </c>
      <c r="D4" s="3">
        <f t="shared" ref="D4:D16" si="0">D3+C4</f>
        <v>17.7</v>
      </c>
    </row>
    <row r="5" spans="1:5">
      <c r="A5" t="s">
        <v>254</v>
      </c>
      <c r="B5" t="s">
        <v>11</v>
      </c>
      <c r="C5" s="3">
        <v>3.1</v>
      </c>
      <c r="D5" s="3">
        <f t="shared" si="0"/>
        <v>20.8</v>
      </c>
    </row>
    <row r="6" spans="1:5">
      <c r="A6" t="s">
        <v>149</v>
      </c>
      <c r="C6" s="3">
        <v>1.7</v>
      </c>
      <c r="D6" s="3">
        <f t="shared" si="0"/>
        <v>22.5</v>
      </c>
    </row>
    <row r="7" spans="1:5">
      <c r="A7" t="s">
        <v>150</v>
      </c>
      <c r="C7" s="3">
        <v>1.8</v>
      </c>
      <c r="D7" s="3">
        <f t="shared" si="0"/>
        <v>24.3</v>
      </c>
    </row>
    <row r="8" spans="1:5">
      <c r="A8" t="s">
        <v>151</v>
      </c>
      <c r="C8" s="3">
        <v>2.9</v>
      </c>
      <c r="D8" s="3">
        <f t="shared" si="0"/>
        <v>27.2</v>
      </c>
    </row>
    <row r="9" spans="1:5">
      <c r="A9" t="s">
        <v>152</v>
      </c>
      <c r="C9" s="3">
        <v>0.86799999999999999</v>
      </c>
      <c r="D9" s="3">
        <f t="shared" si="0"/>
        <v>28.067999999999998</v>
      </c>
    </row>
    <row r="10" spans="1:5">
      <c r="A10" t="s">
        <v>153</v>
      </c>
      <c r="C10" s="3">
        <v>3.6</v>
      </c>
      <c r="D10" s="3">
        <f t="shared" si="0"/>
        <v>31.667999999999999</v>
      </c>
    </row>
    <row r="11" spans="1:5">
      <c r="A11" t="s">
        <v>154</v>
      </c>
      <c r="C11" s="3">
        <v>1.6</v>
      </c>
      <c r="D11" s="3">
        <f t="shared" si="0"/>
        <v>33.268000000000001</v>
      </c>
    </row>
    <row r="12" spans="1:5">
      <c r="A12" t="s">
        <v>155</v>
      </c>
      <c r="C12" s="3">
        <v>7.7</v>
      </c>
      <c r="D12" s="3">
        <f t="shared" si="0"/>
        <v>40.968000000000004</v>
      </c>
    </row>
    <row r="13" spans="1:5">
      <c r="A13" t="s">
        <v>255</v>
      </c>
      <c r="B13" t="s">
        <v>12</v>
      </c>
      <c r="C13" s="3">
        <v>9.6999999999999993</v>
      </c>
      <c r="D13" s="3">
        <f t="shared" si="0"/>
        <v>50.668000000000006</v>
      </c>
    </row>
    <row r="14" spans="1:5">
      <c r="A14" t="s">
        <v>256</v>
      </c>
      <c r="B14" t="s">
        <v>156</v>
      </c>
      <c r="C14" s="3">
        <v>3.1</v>
      </c>
      <c r="D14" s="3">
        <f t="shared" si="0"/>
        <v>53.768000000000008</v>
      </c>
    </row>
    <row r="15" spans="1:5">
      <c r="A15" t="s">
        <v>257</v>
      </c>
      <c r="B15" t="s">
        <v>13</v>
      </c>
      <c r="C15" s="3">
        <v>7.2</v>
      </c>
      <c r="D15" s="3">
        <f t="shared" si="0"/>
        <v>60.968000000000011</v>
      </c>
    </row>
    <row r="16" spans="1:5">
      <c r="A16" t="s">
        <v>258</v>
      </c>
      <c r="B16" t="s">
        <v>14</v>
      </c>
      <c r="C16" s="3">
        <v>33.700000000000003</v>
      </c>
      <c r="D16" s="2">
        <f t="shared" si="0"/>
        <v>94.668000000000006</v>
      </c>
      <c r="E16" t="s">
        <v>234</v>
      </c>
    </row>
    <row r="18" spans="1:4">
      <c r="A18" t="s">
        <v>584</v>
      </c>
      <c r="D18" s="2">
        <f>'9. 5. 25'!D26+'10. 5. 25'!D16</f>
        <v>837.11399999999992</v>
      </c>
    </row>
    <row r="20" spans="1:4">
      <c r="A20" t="s">
        <v>587</v>
      </c>
      <c r="D20" s="3">
        <f>'9. 5. 25'!D28+COUNT('10. 5. 25'!D2:D15)</f>
        <v>148</v>
      </c>
    </row>
  </sheetData>
  <conditionalFormatting sqref="A1">
    <cfRule type="duplicateValues" dxfId="19" priority="1"/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E16"/>
  <sheetViews>
    <sheetView workbookViewId="0">
      <selection activeCell="F30" sqref="F30"/>
    </sheetView>
  </sheetViews>
  <sheetFormatPr defaultRowHeight="15"/>
  <cols>
    <col min="1" max="1" width="33.28515625" customWidth="1"/>
    <col min="2" max="2" width="23" bestFit="1" customWidth="1"/>
    <col min="3" max="4" width="8.85546875" style="3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244</v>
      </c>
      <c r="B2" t="s">
        <v>14</v>
      </c>
      <c r="C2" s="3">
        <v>0</v>
      </c>
      <c r="D2" s="3">
        <f>C2</f>
        <v>0</v>
      </c>
    </row>
    <row r="3" spans="1:5">
      <c r="A3" t="s">
        <v>245</v>
      </c>
      <c r="B3" t="s">
        <v>157</v>
      </c>
      <c r="C3" s="3">
        <v>12.4</v>
      </c>
      <c r="D3" s="3">
        <f>D2+C3</f>
        <v>12.4</v>
      </c>
    </row>
    <row r="4" spans="1:5">
      <c r="A4" t="s">
        <v>246</v>
      </c>
      <c r="B4" t="s">
        <v>157</v>
      </c>
      <c r="C4" s="3">
        <v>8.6999999999999993</v>
      </c>
      <c r="D4" s="3">
        <f t="shared" ref="D4:D10" si="0">D3+C4</f>
        <v>21.1</v>
      </c>
    </row>
    <row r="5" spans="1:5">
      <c r="A5" t="s">
        <v>247</v>
      </c>
      <c r="B5" t="s">
        <v>157</v>
      </c>
      <c r="C5" s="3">
        <v>6.1</v>
      </c>
      <c r="D5" s="3">
        <f t="shared" si="0"/>
        <v>27.200000000000003</v>
      </c>
    </row>
    <row r="6" spans="1:5">
      <c r="A6" t="s">
        <v>248</v>
      </c>
      <c r="B6" t="s">
        <v>157</v>
      </c>
      <c r="C6" s="3">
        <v>4.5999999999999996</v>
      </c>
      <c r="D6" s="3">
        <f t="shared" si="0"/>
        <v>31.800000000000004</v>
      </c>
    </row>
    <row r="7" spans="1:5">
      <c r="A7" t="s">
        <v>158</v>
      </c>
      <c r="C7" s="3">
        <v>10.199999999999999</v>
      </c>
      <c r="D7" s="3">
        <f t="shared" si="0"/>
        <v>42</v>
      </c>
    </row>
    <row r="8" spans="1:5">
      <c r="A8" t="s">
        <v>249</v>
      </c>
      <c r="B8" t="s">
        <v>235</v>
      </c>
      <c r="C8" s="3">
        <v>6.8</v>
      </c>
      <c r="D8" s="3">
        <f t="shared" si="0"/>
        <v>48.8</v>
      </c>
    </row>
    <row r="9" spans="1:5">
      <c r="A9" t="s">
        <v>250</v>
      </c>
      <c r="B9" t="s">
        <v>236</v>
      </c>
      <c r="C9" s="3">
        <v>12.8</v>
      </c>
      <c r="D9" s="3">
        <f>D8+C9</f>
        <v>61.599999999999994</v>
      </c>
    </row>
    <row r="10" spans="1:5">
      <c r="A10" t="s">
        <v>159</v>
      </c>
      <c r="C10" s="3">
        <v>3.9</v>
      </c>
      <c r="D10" s="3">
        <f t="shared" si="0"/>
        <v>65.5</v>
      </c>
    </row>
    <row r="11" spans="1:5">
      <c r="A11" t="s">
        <v>160</v>
      </c>
      <c r="C11" s="3">
        <v>9.6</v>
      </c>
      <c r="D11" s="3">
        <f>D10+C11</f>
        <v>75.099999999999994</v>
      </c>
    </row>
    <row r="12" spans="1:5">
      <c r="A12" t="s">
        <v>242</v>
      </c>
      <c r="B12" t="s">
        <v>237</v>
      </c>
      <c r="C12" s="3">
        <v>5.4</v>
      </c>
      <c r="D12" s="2">
        <f>D11+C12</f>
        <v>80.5</v>
      </c>
      <c r="E12" t="s">
        <v>238</v>
      </c>
    </row>
    <row r="14" spans="1:5">
      <c r="A14" t="s">
        <v>584</v>
      </c>
      <c r="D14" s="2">
        <f>'10. 5. 25'!D18+'11. 5. 25'!D12</f>
        <v>917.61399999999992</v>
      </c>
    </row>
    <row r="16" spans="1:5">
      <c r="A16" t="s">
        <v>587</v>
      </c>
      <c r="D16" s="3">
        <f>'10. 5. 25'!D20+COUNT('11. 5. 25'!D2:D11)</f>
        <v>158</v>
      </c>
    </row>
  </sheetData>
  <conditionalFormatting sqref="A1">
    <cfRule type="duplicateValues" dxfId="18" priority="1"/>
  </conditionalFormatting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E18"/>
  <sheetViews>
    <sheetView workbookViewId="0">
      <selection activeCell="D28" sqref="D28"/>
    </sheetView>
  </sheetViews>
  <sheetFormatPr defaultRowHeight="15"/>
  <cols>
    <col min="1" max="1" width="58.5703125" bestFit="1" customWidth="1"/>
    <col min="2" max="2" width="9.5703125" customWidth="1"/>
    <col min="3" max="3" width="9.5703125" style="3" customWidth="1"/>
    <col min="4" max="4" width="20.5703125" style="3" customWidth="1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242</v>
      </c>
      <c r="B2" t="s">
        <v>237</v>
      </c>
      <c r="C2" s="3">
        <v>0</v>
      </c>
      <c r="D2" s="3">
        <f>C2</f>
        <v>0</v>
      </c>
    </row>
    <row r="3" spans="1:5">
      <c r="A3" t="s">
        <v>161</v>
      </c>
      <c r="C3" s="3">
        <v>7.7</v>
      </c>
      <c r="D3" s="3">
        <f>D2+C3</f>
        <v>7.7</v>
      </c>
    </row>
    <row r="4" spans="1:5">
      <c r="A4" t="s">
        <v>162</v>
      </c>
      <c r="C4" s="3">
        <v>14.5</v>
      </c>
      <c r="D4" s="3">
        <f t="shared" ref="D4:D13" si="0">D3+C4</f>
        <v>22.2</v>
      </c>
    </row>
    <row r="5" spans="1:5">
      <c r="A5" t="s">
        <v>163</v>
      </c>
      <c r="C5" s="3">
        <v>0.92300000000000004</v>
      </c>
      <c r="D5" s="3">
        <f t="shared" si="0"/>
        <v>23.122999999999998</v>
      </c>
    </row>
    <row r="6" spans="1:5">
      <c r="A6" t="s">
        <v>241</v>
      </c>
      <c r="B6" t="s">
        <v>164</v>
      </c>
      <c r="C6" s="3">
        <v>5.8</v>
      </c>
      <c r="D6" s="3">
        <f t="shared" si="0"/>
        <v>28.922999999999998</v>
      </c>
    </row>
    <row r="7" spans="1:5">
      <c r="A7" t="s">
        <v>165</v>
      </c>
      <c r="C7" s="3">
        <v>3.4</v>
      </c>
      <c r="D7" s="3">
        <f t="shared" si="0"/>
        <v>32.323</v>
      </c>
    </row>
    <row r="8" spans="1:5">
      <c r="A8" t="s">
        <v>166</v>
      </c>
      <c r="C8" s="3">
        <v>10.7</v>
      </c>
      <c r="D8" s="3">
        <f t="shared" si="0"/>
        <v>43.022999999999996</v>
      </c>
    </row>
    <row r="9" spans="1:5">
      <c r="A9" s="7" t="s">
        <v>167</v>
      </c>
      <c r="C9" s="3">
        <v>3.5</v>
      </c>
      <c r="D9" s="3">
        <f t="shared" si="0"/>
        <v>46.522999999999996</v>
      </c>
    </row>
    <row r="10" spans="1:5">
      <c r="A10" s="7" t="s">
        <v>240</v>
      </c>
      <c r="B10" t="s">
        <v>170</v>
      </c>
      <c r="C10" s="3">
        <v>10.8</v>
      </c>
      <c r="D10" s="3">
        <f t="shared" si="0"/>
        <v>57.322999999999993</v>
      </c>
    </row>
    <row r="11" spans="1:5">
      <c r="A11" s="7" t="s">
        <v>168</v>
      </c>
      <c r="C11" s="3">
        <v>5.0999999999999996</v>
      </c>
      <c r="D11" s="3">
        <f t="shared" si="0"/>
        <v>62.422999999999995</v>
      </c>
    </row>
    <row r="12" spans="1:5">
      <c r="A12" s="7" t="s">
        <v>169</v>
      </c>
      <c r="C12" s="3">
        <v>7.6</v>
      </c>
      <c r="D12" s="3">
        <f t="shared" si="0"/>
        <v>70.022999999999996</v>
      </c>
    </row>
    <row r="13" spans="1:5">
      <c r="A13" s="7" t="s">
        <v>239</v>
      </c>
      <c r="B13" t="s">
        <v>243</v>
      </c>
      <c r="C13" s="3">
        <v>7.7</v>
      </c>
      <c r="D13" s="2">
        <f t="shared" si="0"/>
        <v>77.722999999999999</v>
      </c>
      <c r="E13" s="1" t="s">
        <v>234</v>
      </c>
    </row>
    <row r="14" spans="1:5">
      <c r="A14" s="5" t="s">
        <v>274</v>
      </c>
    </row>
    <row r="16" spans="1:5">
      <c r="A16" t="s">
        <v>584</v>
      </c>
      <c r="D16" s="2">
        <f>'11. 5. 25'!D14+'12. 5. 25'!D13</f>
        <v>995.33699999999988</v>
      </c>
    </row>
    <row r="18" spans="1:4">
      <c r="A18" t="s">
        <v>587</v>
      </c>
      <c r="D18" s="3">
        <f>'11. 5. 25'!D16+COUNT('12. 5. 25'!D2:D12)</f>
        <v>169</v>
      </c>
    </row>
  </sheetData>
  <conditionalFormatting sqref="A1">
    <cfRule type="duplicateValues" dxfId="17" priority="1"/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B40" sqref="B40"/>
    </sheetView>
  </sheetViews>
  <sheetFormatPr defaultRowHeight="15"/>
  <cols>
    <col min="1" max="1" width="46.85546875" bestFit="1" customWidth="1"/>
    <col min="2" max="2" width="15.140625" bestFit="1" customWidth="1"/>
    <col min="3" max="4" width="8.85546875" style="3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239</v>
      </c>
      <c r="B2" t="s">
        <v>243</v>
      </c>
      <c r="C2" s="3">
        <v>0</v>
      </c>
      <c r="D2" s="3">
        <f>C2</f>
        <v>0</v>
      </c>
    </row>
    <row r="3" spans="1:5">
      <c r="A3" t="s">
        <v>271</v>
      </c>
      <c r="B3" t="s">
        <v>15</v>
      </c>
      <c r="C3" s="3">
        <v>13.9</v>
      </c>
      <c r="D3" s="3">
        <f>D2+C3</f>
        <v>13.9</v>
      </c>
    </row>
    <row r="4" spans="1:5">
      <c r="A4" t="s">
        <v>171</v>
      </c>
      <c r="C4" s="3">
        <v>1.9</v>
      </c>
      <c r="D4" s="3">
        <f t="shared" ref="D4:D9" si="0">D3+C4</f>
        <v>15.8</v>
      </c>
    </row>
    <row r="5" spans="1:5">
      <c r="A5" t="s">
        <v>172</v>
      </c>
      <c r="C5" s="3">
        <v>13.3</v>
      </c>
      <c r="D5" s="3">
        <f t="shared" si="0"/>
        <v>29.1</v>
      </c>
    </row>
    <row r="6" spans="1:5">
      <c r="A6" t="s">
        <v>173</v>
      </c>
      <c r="C6" s="3">
        <v>9.1</v>
      </c>
      <c r="D6" s="3">
        <f t="shared" si="0"/>
        <v>38.200000000000003</v>
      </c>
    </row>
    <row r="7" spans="1:5">
      <c r="A7" t="s">
        <v>174</v>
      </c>
      <c r="C7" s="3">
        <v>20.9</v>
      </c>
      <c r="D7" s="3">
        <f t="shared" si="0"/>
        <v>59.1</v>
      </c>
    </row>
    <row r="8" spans="1:5">
      <c r="A8" t="s">
        <v>272</v>
      </c>
      <c r="B8" t="s">
        <v>175</v>
      </c>
      <c r="C8" s="3">
        <v>15</v>
      </c>
      <c r="D8" s="3">
        <f>D7+C8</f>
        <v>74.099999999999994</v>
      </c>
    </row>
    <row r="9" spans="1:5">
      <c r="A9" t="s">
        <v>273</v>
      </c>
      <c r="B9" t="s">
        <v>269</v>
      </c>
      <c r="C9" s="3">
        <v>4.4000000000000004</v>
      </c>
      <c r="D9" s="2">
        <f t="shared" si="0"/>
        <v>78.5</v>
      </c>
      <c r="E9" s="1" t="s">
        <v>234</v>
      </c>
    </row>
    <row r="10" spans="1:5">
      <c r="A10" s="5" t="s">
        <v>270</v>
      </c>
      <c r="E10" s="1"/>
    </row>
    <row r="11" spans="1:5">
      <c r="A11" s="1"/>
      <c r="B11" s="1"/>
      <c r="C11" s="2"/>
      <c r="D11" s="2"/>
      <c r="E11" s="1"/>
    </row>
    <row r="12" spans="1:5">
      <c r="A12" t="s">
        <v>584</v>
      </c>
      <c r="B12" s="1"/>
      <c r="C12" s="2"/>
      <c r="D12" s="2">
        <f>'12. 5. 25'!D16+'13. 5. 25'!D9</f>
        <v>1073.837</v>
      </c>
      <c r="E12" s="1"/>
    </row>
    <row r="13" spans="1:5">
      <c r="A13" s="1"/>
      <c r="B13" s="1"/>
      <c r="C13" s="2"/>
      <c r="D13" s="2"/>
      <c r="E13" s="1"/>
    </row>
    <row r="14" spans="1:5">
      <c r="A14" t="s">
        <v>587</v>
      </c>
      <c r="B14" s="1"/>
      <c r="C14" s="2"/>
      <c r="D14" s="3">
        <f>'12. 5. 25'!D18+COUNT('13. 5. 25'!D2:D8)</f>
        <v>176</v>
      </c>
      <c r="E14" s="1"/>
    </row>
    <row r="15" spans="1:5">
      <c r="A15" s="6" t="s">
        <v>414</v>
      </c>
      <c r="B15" s="1"/>
      <c r="C15" s="2"/>
      <c r="D15" s="2"/>
      <c r="E15" s="1"/>
    </row>
    <row r="16" spans="1:5">
      <c r="A16" s="6" t="s">
        <v>415</v>
      </c>
      <c r="B16" s="1"/>
      <c r="C16" s="2"/>
      <c r="D16" s="2"/>
      <c r="E16" s="1"/>
    </row>
    <row r="17" spans="1:5">
      <c r="A17" s="1"/>
      <c r="B17" s="1"/>
      <c r="C17" s="2"/>
      <c r="D17" s="2"/>
      <c r="E17" s="1"/>
    </row>
    <row r="18" spans="1:5">
      <c r="A18" s="1"/>
      <c r="B18" s="1"/>
      <c r="C18" s="2"/>
      <c r="D18" s="2"/>
      <c r="E18" s="1"/>
    </row>
    <row r="19" spans="1:5">
      <c r="A19" s="1"/>
      <c r="B19" s="1"/>
      <c r="C19" s="2"/>
      <c r="D19" s="2"/>
    </row>
    <row r="20" spans="1:5">
      <c r="A20" s="1"/>
      <c r="B20" s="1"/>
      <c r="C20" s="2"/>
      <c r="D20" s="2"/>
    </row>
  </sheetData>
  <conditionalFormatting sqref="A1">
    <cfRule type="duplicateValues" dxfId="16" priority="1"/>
  </conditionalFormatting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E21"/>
  <sheetViews>
    <sheetView workbookViewId="0">
      <selection activeCell="A21" sqref="A21"/>
    </sheetView>
  </sheetViews>
  <sheetFormatPr defaultRowHeight="15"/>
  <cols>
    <col min="1" max="1" width="64" bestFit="1" customWidth="1"/>
    <col min="2" max="2" width="26.85546875" bestFit="1" customWidth="1"/>
    <col min="3" max="3" width="7.7109375" style="3" customWidth="1"/>
    <col min="4" max="4" width="9.5703125" style="3" bestFit="1" customWidth="1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273</v>
      </c>
      <c r="B2" t="s">
        <v>269</v>
      </c>
      <c r="C2" s="3">
        <v>0</v>
      </c>
      <c r="D2" s="3">
        <f>C2</f>
        <v>0</v>
      </c>
    </row>
    <row r="3" spans="1:5">
      <c r="A3" t="s">
        <v>281</v>
      </c>
      <c r="B3" t="s">
        <v>17</v>
      </c>
      <c r="C3" s="3">
        <v>8.9</v>
      </c>
      <c r="D3" s="3">
        <f>D2+C3</f>
        <v>8.9</v>
      </c>
    </row>
    <row r="4" spans="1:5">
      <c r="A4" t="s">
        <v>282</v>
      </c>
      <c r="B4" t="s">
        <v>16</v>
      </c>
      <c r="C4" s="3">
        <v>5.9</v>
      </c>
      <c r="D4" s="3">
        <f t="shared" ref="D4:D16" si="0">D3+C4</f>
        <v>14.8</v>
      </c>
    </row>
    <row r="5" spans="1:5">
      <c r="A5" t="s">
        <v>283</v>
      </c>
      <c r="B5" t="s">
        <v>275</v>
      </c>
      <c r="C5" s="3">
        <v>28.2</v>
      </c>
      <c r="D5" s="3">
        <f t="shared" si="0"/>
        <v>43</v>
      </c>
    </row>
    <row r="6" spans="1:5">
      <c r="A6" t="s">
        <v>276</v>
      </c>
      <c r="C6" s="3">
        <v>2</v>
      </c>
      <c r="D6" s="3">
        <f t="shared" si="0"/>
        <v>45</v>
      </c>
    </row>
    <row r="7" spans="1:5">
      <c r="A7" t="s">
        <v>284</v>
      </c>
      <c r="B7" t="s">
        <v>275</v>
      </c>
      <c r="C7" s="3">
        <v>2</v>
      </c>
      <c r="D7" s="3">
        <f t="shared" si="0"/>
        <v>47</v>
      </c>
    </row>
    <row r="8" spans="1:5">
      <c r="A8" t="s">
        <v>285</v>
      </c>
      <c r="B8" t="s">
        <v>277</v>
      </c>
      <c r="C8" s="3">
        <v>4.5999999999999996</v>
      </c>
      <c r="D8" s="3">
        <f t="shared" si="0"/>
        <v>51.6</v>
      </c>
    </row>
    <row r="9" spans="1:5">
      <c r="A9" t="s">
        <v>286</v>
      </c>
      <c r="B9" t="s">
        <v>278</v>
      </c>
      <c r="C9" s="3">
        <v>3.9</v>
      </c>
      <c r="D9" s="3">
        <f t="shared" si="0"/>
        <v>55.5</v>
      </c>
    </row>
    <row r="10" spans="1:5">
      <c r="A10" t="s">
        <v>287</v>
      </c>
      <c r="B10" t="s">
        <v>278</v>
      </c>
      <c r="C10" s="3">
        <v>1.7</v>
      </c>
      <c r="D10" s="3">
        <f t="shared" si="0"/>
        <v>57.2</v>
      </c>
    </row>
    <row r="11" spans="1:5">
      <c r="A11" t="s">
        <v>288</v>
      </c>
      <c r="B11" t="s">
        <v>279</v>
      </c>
      <c r="C11" s="3">
        <v>2.4</v>
      </c>
      <c r="D11" s="3">
        <f t="shared" si="0"/>
        <v>59.6</v>
      </c>
    </row>
    <row r="12" spans="1:5">
      <c r="A12" t="s">
        <v>289</v>
      </c>
      <c r="B12" t="s">
        <v>279</v>
      </c>
      <c r="C12" s="3">
        <v>1.5</v>
      </c>
      <c r="D12" s="3">
        <f t="shared" si="0"/>
        <v>61.1</v>
      </c>
    </row>
    <row r="13" spans="1:5">
      <c r="A13" t="s">
        <v>290</v>
      </c>
      <c r="B13" t="s">
        <v>279</v>
      </c>
      <c r="C13" s="3">
        <v>2.1</v>
      </c>
      <c r="D13" s="3">
        <f t="shared" si="0"/>
        <v>63.2</v>
      </c>
    </row>
    <row r="14" spans="1:5">
      <c r="A14" t="s">
        <v>291</v>
      </c>
      <c r="B14" t="s">
        <v>280</v>
      </c>
      <c r="C14" s="3">
        <v>0.621</v>
      </c>
      <c r="D14" s="3">
        <f t="shared" si="0"/>
        <v>63.821000000000005</v>
      </c>
    </row>
    <row r="15" spans="1:5">
      <c r="A15" t="s">
        <v>292</v>
      </c>
      <c r="B15" t="s">
        <v>279</v>
      </c>
      <c r="C15" s="3">
        <v>2.7</v>
      </c>
      <c r="D15" s="3">
        <f t="shared" si="0"/>
        <v>66.521000000000001</v>
      </c>
    </row>
    <row r="16" spans="1:5">
      <c r="A16" t="s">
        <v>293</v>
      </c>
      <c r="B16" t="s">
        <v>279</v>
      </c>
      <c r="C16" s="3">
        <v>5.5</v>
      </c>
      <c r="D16" s="2">
        <f t="shared" si="0"/>
        <v>72.021000000000001</v>
      </c>
      <c r="E16" s="1" t="s">
        <v>234</v>
      </c>
    </row>
    <row r="17" spans="1:4">
      <c r="A17" s="5" t="s">
        <v>294</v>
      </c>
      <c r="B17" s="5" t="s">
        <v>279</v>
      </c>
    </row>
    <row r="19" spans="1:4">
      <c r="A19" t="s">
        <v>584</v>
      </c>
      <c r="D19" s="2">
        <f>'13. 5. 25'!D12+'14. 5. 25'!D16</f>
        <v>1145.8579999999999</v>
      </c>
    </row>
    <row r="21" spans="1:4">
      <c r="A21" t="s">
        <v>587</v>
      </c>
      <c r="D21" s="3">
        <f>'13. 5. 25'!D14+COUNT('14. 5. 25'!D2:D15)</f>
        <v>190</v>
      </c>
    </row>
  </sheetData>
  <conditionalFormatting sqref="A1">
    <cfRule type="duplicateValues" dxfId="15" priority="2"/>
  </conditionalFormatting>
  <conditionalFormatting sqref="A3:A10">
    <cfRule type="duplicateValues" dxfId="14" priority="1"/>
  </conditionalFormatting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E22"/>
  <sheetViews>
    <sheetView workbookViewId="0">
      <selection activeCell="B18" sqref="B18"/>
    </sheetView>
  </sheetViews>
  <sheetFormatPr defaultRowHeight="15"/>
  <cols>
    <col min="1" max="1" width="50.140625" bestFit="1" customWidth="1"/>
    <col min="2" max="2" width="17" customWidth="1"/>
    <col min="3" max="4" width="17" style="3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293</v>
      </c>
      <c r="B2" t="s">
        <v>279</v>
      </c>
      <c r="C2" s="3">
        <v>0</v>
      </c>
      <c r="D2" s="3">
        <f>C2</f>
        <v>0</v>
      </c>
    </row>
    <row r="3" spans="1:4">
      <c r="A3" t="s">
        <v>303</v>
      </c>
      <c r="B3" t="s">
        <v>279</v>
      </c>
      <c r="C3" s="3">
        <v>4.5999999999999996</v>
      </c>
      <c r="D3" s="3">
        <f>D2+C3</f>
        <v>4.5999999999999996</v>
      </c>
    </row>
    <row r="4" spans="1:4">
      <c r="A4" t="s">
        <v>304</v>
      </c>
      <c r="B4" t="s">
        <v>295</v>
      </c>
      <c r="C4" s="3">
        <v>0.98499999999999999</v>
      </c>
      <c r="D4" s="3">
        <f t="shared" ref="D4:D17" si="0">D3+C4</f>
        <v>5.585</v>
      </c>
    </row>
    <row r="5" spans="1:4">
      <c r="A5" t="s">
        <v>305</v>
      </c>
      <c r="B5" t="s">
        <v>295</v>
      </c>
      <c r="C5" s="3">
        <v>1.3</v>
      </c>
      <c r="D5" s="3">
        <f t="shared" si="0"/>
        <v>6.8849999999999998</v>
      </c>
    </row>
    <row r="6" spans="1:4">
      <c r="A6" t="s">
        <v>306</v>
      </c>
      <c r="B6" t="s">
        <v>296</v>
      </c>
      <c r="C6" s="3">
        <v>3.1</v>
      </c>
      <c r="D6" s="3">
        <f t="shared" si="0"/>
        <v>9.9849999999999994</v>
      </c>
    </row>
    <row r="7" spans="1:4">
      <c r="A7" t="s">
        <v>307</v>
      </c>
      <c r="B7" t="s">
        <v>297</v>
      </c>
      <c r="C7" s="3">
        <v>9.1999999999999993</v>
      </c>
      <c r="D7" s="3">
        <f t="shared" si="0"/>
        <v>19.184999999999999</v>
      </c>
    </row>
    <row r="8" spans="1:4">
      <c r="A8" t="s">
        <v>298</v>
      </c>
      <c r="C8" s="3">
        <v>2.6</v>
      </c>
      <c r="D8" s="3">
        <f t="shared" si="0"/>
        <v>21.785</v>
      </c>
    </row>
    <row r="9" spans="1:4">
      <c r="A9" t="s">
        <v>308</v>
      </c>
      <c r="B9" t="s">
        <v>16</v>
      </c>
      <c r="C9" s="3">
        <v>5.9</v>
      </c>
      <c r="D9" s="3">
        <f t="shared" si="0"/>
        <v>27.685000000000002</v>
      </c>
    </row>
    <row r="10" spans="1:4">
      <c r="A10" t="s">
        <v>309</v>
      </c>
      <c r="B10" t="s">
        <v>16</v>
      </c>
      <c r="C10" s="3">
        <v>2.1</v>
      </c>
      <c r="D10" s="3">
        <f t="shared" si="0"/>
        <v>29.785000000000004</v>
      </c>
    </row>
    <row r="11" spans="1:4">
      <c r="A11" t="s">
        <v>176</v>
      </c>
      <c r="C11" s="3">
        <v>5</v>
      </c>
      <c r="D11" s="3">
        <f t="shared" si="0"/>
        <v>34.785000000000004</v>
      </c>
    </row>
    <row r="12" spans="1:4">
      <c r="A12" t="s">
        <v>177</v>
      </c>
      <c r="C12" s="3">
        <v>2.2999999999999998</v>
      </c>
      <c r="D12" s="3">
        <f t="shared" si="0"/>
        <v>37.085000000000001</v>
      </c>
    </row>
    <row r="13" spans="1:4">
      <c r="A13" t="s">
        <v>178</v>
      </c>
      <c r="C13" s="3">
        <v>8</v>
      </c>
      <c r="D13" s="3">
        <f t="shared" si="0"/>
        <v>45.085000000000001</v>
      </c>
    </row>
    <row r="14" spans="1:4">
      <c r="A14" t="s">
        <v>179</v>
      </c>
      <c r="C14" s="3">
        <v>16.8</v>
      </c>
      <c r="D14" s="3">
        <f t="shared" si="0"/>
        <v>61.885000000000005</v>
      </c>
    </row>
    <row r="15" spans="1:4">
      <c r="A15" t="s">
        <v>180</v>
      </c>
      <c r="C15" s="3">
        <v>2</v>
      </c>
      <c r="D15" s="3">
        <f t="shared" si="0"/>
        <v>63.885000000000005</v>
      </c>
    </row>
    <row r="16" spans="1:4">
      <c r="A16" t="s">
        <v>181</v>
      </c>
      <c r="C16" s="3">
        <v>3.9</v>
      </c>
      <c r="D16" s="3">
        <f t="shared" si="0"/>
        <v>67.785000000000011</v>
      </c>
    </row>
    <row r="17" spans="1:5">
      <c r="A17" t="s">
        <v>310</v>
      </c>
      <c r="B17" t="s">
        <v>299</v>
      </c>
      <c r="C17" s="3">
        <v>4.2</v>
      </c>
      <c r="D17" s="2">
        <f t="shared" si="0"/>
        <v>71.985000000000014</v>
      </c>
      <c r="E17" t="s">
        <v>302</v>
      </c>
    </row>
    <row r="18" spans="1:5">
      <c r="A18" s="5" t="s">
        <v>300</v>
      </c>
      <c r="B18" t="s">
        <v>301</v>
      </c>
      <c r="E18" t="s">
        <v>311</v>
      </c>
    </row>
    <row r="20" spans="1:5">
      <c r="A20" t="s">
        <v>584</v>
      </c>
      <c r="D20" s="2">
        <f>'14. 5. 25'!D19+'15. 5. 25'!D17</f>
        <v>1217.8429999999998</v>
      </c>
    </row>
    <row r="22" spans="1:5">
      <c r="A22" t="s">
        <v>587</v>
      </c>
      <c r="D22" s="3">
        <f>'14. 5. 25'!D21+COUNT('15. 5. 25'!D2:D16)</f>
        <v>205</v>
      </c>
    </row>
  </sheetData>
  <conditionalFormatting sqref="A1">
    <cfRule type="duplicateValues" dxfId="13" priority="1"/>
  </conditionalFormatting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E22"/>
  <sheetViews>
    <sheetView workbookViewId="0">
      <selection activeCell="E29" sqref="E29"/>
    </sheetView>
  </sheetViews>
  <sheetFormatPr defaultRowHeight="15"/>
  <cols>
    <col min="1" max="1" width="34" bestFit="1" customWidth="1"/>
    <col min="2" max="2" width="13.28515625" bestFit="1" customWidth="1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310</v>
      </c>
      <c r="B2" t="s">
        <v>299</v>
      </c>
      <c r="C2" s="3">
        <v>0</v>
      </c>
      <c r="D2" s="3">
        <f>C2</f>
        <v>0</v>
      </c>
    </row>
    <row r="3" spans="1:5">
      <c r="A3" t="s">
        <v>312</v>
      </c>
      <c r="B3" t="s">
        <v>182</v>
      </c>
      <c r="C3" s="3">
        <v>10.4</v>
      </c>
      <c r="D3" s="3">
        <f>D2+C3</f>
        <v>10.4</v>
      </c>
    </row>
    <row r="4" spans="1:5">
      <c r="A4" t="s">
        <v>313</v>
      </c>
      <c r="B4" t="s">
        <v>183</v>
      </c>
      <c r="C4" s="3">
        <v>2</v>
      </c>
      <c r="D4" s="3">
        <f t="shared" ref="D4:D16" si="0">D3+C4</f>
        <v>12.4</v>
      </c>
    </row>
    <row r="5" spans="1:5">
      <c r="A5" t="s">
        <v>314</v>
      </c>
      <c r="B5" t="s">
        <v>184</v>
      </c>
      <c r="C5" s="3">
        <v>7.2</v>
      </c>
      <c r="D5" s="3">
        <f t="shared" si="0"/>
        <v>19.600000000000001</v>
      </c>
    </row>
    <row r="6" spans="1:5">
      <c r="A6" t="s">
        <v>185</v>
      </c>
      <c r="C6" s="3">
        <v>8.9</v>
      </c>
      <c r="D6" s="3">
        <f t="shared" si="0"/>
        <v>28.5</v>
      </c>
    </row>
    <row r="7" spans="1:5">
      <c r="A7" t="s">
        <v>186</v>
      </c>
      <c r="C7" s="3">
        <v>3</v>
      </c>
      <c r="D7" s="3">
        <f t="shared" si="0"/>
        <v>31.5</v>
      </c>
    </row>
    <row r="8" spans="1:5">
      <c r="A8" t="s">
        <v>187</v>
      </c>
      <c r="C8" s="3">
        <v>2.6</v>
      </c>
      <c r="D8" s="3">
        <f t="shared" si="0"/>
        <v>34.1</v>
      </c>
    </row>
    <row r="9" spans="1:5">
      <c r="A9" t="s">
        <v>188</v>
      </c>
      <c r="C9" s="3">
        <v>5.8</v>
      </c>
      <c r="D9" s="3">
        <f t="shared" si="0"/>
        <v>39.9</v>
      </c>
    </row>
    <row r="10" spans="1:5">
      <c r="A10" t="s">
        <v>189</v>
      </c>
      <c r="C10" s="3">
        <v>5.4</v>
      </c>
      <c r="D10" s="3">
        <f t="shared" si="0"/>
        <v>45.3</v>
      </c>
    </row>
    <row r="11" spans="1:5">
      <c r="A11" t="s">
        <v>190</v>
      </c>
      <c r="C11" s="3">
        <v>4.5</v>
      </c>
      <c r="D11" s="3">
        <f t="shared" si="0"/>
        <v>49.8</v>
      </c>
    </row>
    <row r="12" spans="1:5">
      <c r="A12" t="s">
        <v>315</v>
      </c>
      <c r="B12" t="s">
        <v>191</v>
      </c>
      <c r="C12" s="3">
        <v>3.7</v>
      </c>
      <c r="D12" s="3">
        <f>D11+C12</f>
        <v>53.5</v>
      </c>
    </row>
    <row r="13" spans="1:5">
      <c r="A13" t="s">
        <v>192</v>
      </c>
      <c r="C13" s="3">
        <v>5.8</v>
      </c>
      <c r="D13" s="3">
        <f t="shared" si="0"/>
        <v>59.3</v>
      </c>
    </row>
    <row r="14" spans="1:5">
      <c r="A14" t="s">
        <v>316</v>
      </c>
      <c r="B14" t="s">
        <v>193</v>
      </c>
      <c r="C14" s="3">
        <v>4.4000000000000004</v>
      </c>
      <c r="D14" s="3">
        <f t="shared" si="0"/>
        <v>63.699999999999996</v>
      </c>
    </row>
    <row r="15" spans="1:5">
      <c r="A15" t="s">
        <v>194</v>
      </c>
      <c r="C15" s="3">
        <v>7.9</v>
      </c>
      <c r="D15" s="3">
        <f t="shared" si="0"/>
        <v>71.599999999999994</v>
      </c>
    </row>
    <row r="16" spans="1:5">
      <c r="A16" t="s">
        <v>321</v>
      </c>
      <c r="B16" t="s">
        <v>318</v>
      </c>
      <c r="C16" s="3">
        <v>14</v>
      </c>
      <c r="D16" s="2">
        <f t="shared" si="0"/>
        <v>85.6</v>
      </c>
      <c r="E16" t="s">
        <v>317</v>
      </c>
    </row>
    <row r="17" spans="1:4">
      <c r="A17" s="5" t="s">
        <v>320</v>
      </c>
    </row>
    <row r="18" spans="1:4">
      <c r="A18" s="5" t="s">
        <v>319</v>
      </c>
    </row>
    <row r="20" spans="1:4">
      <c r="A20" t="s">
        <v>584</v>
      </c>
      <c r="D20" s="2">
        <f>'15. 5. 25'!D20+'16. 5. 25'!D16</f>
        <v>1303.4429999999998</v>
      </c>
    </row>
    <row r="22" spans="1:4">
      <c r="A22" t="s">
        <v>587</v>
      </c>
      <c r="D22" s="3">
        <f>'15. 5. 25'!D22+COUNT('16. 5. 25'!D2:D15)</f>
        <v>219</v>
      </c>
    </row>
  </sheetData>
  <conditionalFormatting sqref="A1">
    <cfRule type="duplicateValues" dxfId="12" priority="1"/>
  </conditionalFormatting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FF00"/>
  </sheetPr>
  <dimension ref="A1:E18"/>
  <sheetViews>
    <sheetView workbookViewId="0">
      <selection activeCell="D18" sqref="D18"/>
    </sheetView>
  </sheetViews>
  <sheetFormatPr defaultRowHeight="15"/>
  <cols>
    <col min="1" max="1" width="52.28515625" bestFit="1" customWidth="1"/>
    <col min="2" max="2" width="16.5703125" customWidth="1"/>
    <col min="3" max="4" width="16.5703125" style="3" customWidth="1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321</v>
      </c>
      <c r="B2" t="s">
        <v>318</v>
      </c>
      <c r="C2" s="3">
        <v>0</v>
      </c>
      <c r="D2" s="3">
        <f>C2</f>
        <v>0</v>
      </c>
    </row>
    <row r="3" spans="1:5">
      <c r="A3" t="s">
        <v>324</v>
      </c>
      <c r="B3" t="s">
        <v>195</v>
      </c>
      <c r="C3" s="3">
        <v>14</v>
      </c>
      <c r="D3" s="3">
        <f>D2+C3</f>
        <v>14</v>
      </c>
    </row>
    <row r="4" spans="1:5">
      <c r="A4" t="s">
        <v>325</v>
      </c>
      <c r="B4" t="s">
        <v>196</v>
      </c>
      <c r="C4" s="3">
        <v>12.5</v>
      </c>
      <c r="D4" s="3">
        <f t="shared" ref="D4:D12" si="0">D3+C4</f>
        <v>26.5</v>
      </c>
    </row>
    <row r="5" spans="1:5">
      <c r="A5" t="s">
        <v>326</v>
      </c>
      <c r="B5" t="s">
        <v>30</v>
      </c>
      <c r="C5" s="3">
        <v>17</v>
      </c>
      <c r="D5" s="3">
        <f t="shared" si="0"/>
        <v>43.5</v>
      </c>
    </row>
    <row r="6" spans="1:5">
      <c r="A6" t="s">
        <v>197</v>
      </c>
      <c r="C6" s="3">
        <v>2.7</v>
      </c>
      <c r="D6" s="3">
        <f t="shared" si="0"/>
        <v>46.2</v>
      </c>
    </row>
    <row r="7" spans="1:5">
      <c r="A7" t="s">
        <v>198</v>
      </c>
      <c r="C7" s="3">
        <v>6.6</v>
      </c>
      <c r="D7" s="3">
        <f t="shared" si="0"/>
        <v>52.800000000000004</v>
      </c>
    </row>
    <row r="8" spans="1:5">
      <c r="A8" t="s">
        <v>199</v>
      </c>
      <c r="C8" s="3">
        <v>4.3</v>
      </c>
      <c r="D8" s="3">
        <f t="shared" si="0"/>
        <v>57.1</v>
      </c>
    </row>
    <row r="9" spans="1:5">
      <c r="A9" t="s">
        <v>200</v>
      </c>
      <c r="C9" s="3">
        <v>2.4</v>
      </c>
      <c r="D9" s="3">
        <f>D8+C9</f>
        <v>59.5</v>
      </c>
    </row>
    <row r="10" spans="1:5">
      <c r="A10" t="s">
        <v>201</v>
      </c>
      <c r="C10" s="3">
        <v>2.5</v>
      </c>
      <c r="D10" s="3">
        <f t="shared" si="0"/>
        <v>62</v>
      </c>
    </row>
    <row r="11" spans="1:5">
      <c r="A11" t="s">
        <v>327</v>
      </c>
      <c r="B11" t="s">
        <v>202</v>
      </c>
      <c r="C11" s="3">
        <v>4.3</v>
      </c>
      <c r="D11" s="3">
        <f t="shared" si="0"/>
        <v>66.3</v>
      </c>
    </row>
    <row r="12" spans="1:5">
      <c r="A12" t="s">
        <v>328</v>
      </c>
      <c r="B12" t="s">
        <v>204</v>
      </c>
      <c r="C12" s="3">
        <v>5.4</v>
      </c>
      <c r="D12" s="2">
        <f t="shared" si="0"/>
        <v>71.7</v>
      </c>
      <c r="E12" t="s">
        <v>234</v>
      </c>
    </row>
    <row r="13" spans="1:5">
      <c r="A13" s="5" t="s">
        <v>322</v>
      </c>
    </row>
    <row r="14" spans="1:5">
      <c r="A14" s="5" t="s">
        <v>323</v>
      </c>
    </row>
    <row r="16" spans="1:5">
      <c r="A16" t="s">
        <v>584</v>
      </c>
      <c r="D16" s="2">
        <f>'16. 5. 25'!D20+'17. 5. 25'!D12</f>
        <v>1375.1429999999998</v>
      </c>
    </row>
    <row r="18" spans="1:4">
      <c r="A18" t="s">
        <v>587</v>
      </c>
      <c r="D18" s="3">
        <f>'16. 5. 25'!D22+COUNT('17. 5. 25'!D2:D11)</f>
        <v>229</v>
      </c>
    </row>
  </sheetData>
  <conditionalFormatting sqref="A1">
    <cfRule type="duplicateValues" dxfId="11" priority="1"/>
  </conditionalFormatting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N18"/>
  <sheetViews>
    <sheetView workbookViewId="0">
      <selection activeCell="D18" sqref="D18"/>
    </sheetView>
  </sheetViews>
  <sheetFormatPr defaultRowHeight="15"/>
  <cols>
    <col min="1" max="1" width="59.85546875" bestFit="1" customWidth="1"/>
    <col min="2" max="2" width="37.7109375" bestFit="1" customWidth="1"/>
    <col min="3" max="3" width="8" style="3" customWidth="1"/>
    <col min="4" max="4" width="9.5703125" style="3" bestFit="1" customWidth="1"/>
  </cols>
  <sheetData>
    <row r="1" spans="1:13">
      <c r="A1" s="1" t="s">
        <v>1</v>
      </c>
      <c r="B1" s="1" t="s">
        <v>0</v>
      </c>
      <c r="C1" s="2" t="s">
        <v>2</v>
      </c>
      <c r="D1" s="2" t="s">
        <v>3</v>
      </c>
    </row>
    <row r="2" spans="1:13">
      <c r="A2" t="s">
        <v>328</v>
      </c>
      <c r="B2" t="s">
        <v>204</v>
      </c>
      <c r="C2" s="3">
        <v>0</v>
      </c>
      <c r="D2" s="3">
        <f>C2</f>
        <v>0</v>
      </c>
    </row>
    <row r="3" spans="1:13">
      <c r="A3" t="s">
        <v>203</v>
      </c>
      <c r="C3" s="3">
        <v>7.5</v>
      </c>
      <c r="D3" s="3">
        <f>D2+C3</f>
        <v>7.5</v>
      </c>
    </row>
    <row r="4" spans="1:13">
      <c r="A4" t="s">
        <v>576</v>
      </c>
      <c r="B4" t="s">
        <v>330</v>
      </c>
      <c r="C4" s="3">
        <v>12.6</v>
      </c>
      <c r="D4" s="3">
        <f t="shared" ref="D4:D10" si="0">D3+C4</f>
        <v>20.100000000000001</v>
      </c>
    </row>
    <row r="5" spans="1:13">
      <c r="A5" t="s">
        <v>577</v>
      </c>
      <c r="B5" t="s">
        <v>330</v>
      </c>
      <c r="C5" s="3">
        <v>5.0999999999999996</v>
      </c>
      <c r="D5" s="3">
        <f t="shared" si="0"/>
        <v>25.200000000000003</v>
      </c>
    </row>
    <row r="6" spans="1:13">
      <c r="A6" t="s">
        <v>578</v>
      </c>
      <c r="B6" t="s">
        <v>330</v>
      </c>
      <c r="C6" s="3">
        <v>8.3000000000000007</v>
      </c>
      <c r="D6" s="3">
        <f t="shared" si="0"/>
        <v>33.5</v>
      </c>
    </row>
    <row r="7" spans="1:13">
      <c r="A7" t="s">
        <v>579</v>
      </c>
      <c r="B7" t="s">
        <v>330</v>
      </c>
      <c r="C7" s="3">
        <v>6.3</v>
      </c>
      <c r="D7" s="3">
        <f t="shared" si="0"/>
        <v>39.799999999999997</v>
      </c>
    </row>
    <row r="8" spans="1:13">
      <c r="A8" t="s">
        <v>580</v>
      </c>
      <c r="B8" t="s">
        <v>331</v>
      </c>
      <c r="C8" s="3">
        <v>15.4</v>
      </c>
      <c r="D8" s="3">
        <f t="shared" si="0"/>
        <v>55.199999999999996</v>
      </c>
    </row>
    <row r="9" spans="1:13">
      <c r="A9" t="s">
        <v>581</v>
      </c>
      <c r="B9" t="s">
        <v>329</v>
      </c>
      <c r="C9" s="3">
        <v>4</v>
      </c>
      <c r="D9" s="3">
        <f t="shared" si="0"/>
        <v>59.199999999999996</v>
      </c>
    </row>
    <row r="10" spans="1:13">
      <c r="A10" t="s">
        <v>360</v>
      </c>
      <c r="B10" t="s">
        <v>331</v>
      </c>
      <c r="C10" s="3">
        <v>8.9</v>
      </c>
      <c r="D10" s="2">
        <f t="shared" si="0"/>
        <v>68.099999999999994</v>
      </c>
      <c r="E10" t="s">
        <v>332</v>
      </c>
    </row>
    <row r="11" spans="1:13">
      <c r="A11" s="5" t="s">
        <v>333</v>
      </c>
    </row>
    <row r="13" spans="1:13">
      <c r="A13" t="s">
        <v>584</v>
      </c>
      <c r="D13" s="2">
        <f>'17. 5. 25'!D16+'18. 5. 25'!D10</f>
        <v>1443.2429999999997</v>
      </c>
    </row>
    <row r="14" spans="1:13">
      <c r="K14" s="7"/>
      <c r="L14" s="7"/>
      <c r="M14" s="7"/>
    </row>
    <row r="15" spans="1:13">
      <c r="A15" t="s">
        <v>587</v>
      </c>
      <c r="D15" s="3">
        <f>'17. 5. 25'!D18+COUNT('18. 5. 25'!D2:D9)</f>
        <v>237</v>
      </c>
      <c r="K15" s="7"/>
      <c r="L15" s="7"/>
      <c r="M15" s="7"/>
    </row>
    <row r="16" spans="1:13">
      <c r="K16" s="7"/>
      <c r="L16" s="7"/>
      <c r="M16" s="7"/>
    </row>
    <row r="17" spans="11:14">
      <c r="K17" s="7"/>
      <c r="L17" s="7"/>
      <c r="M17" s="8"/>
      <c r="N17" s="2"/>
    </row>
    <row r="18" spans="11:14">
      <c r="K18" s="7"/>
      <c r="L18" s="7"/>
      <c r="M18" s="7"/>
    </row>
  </sheetData>
  <conditionalFormatting sqref="A1">
    <cfRule type="duplicateValues" dxfId="10" priority="1"/>
  </conditionalFormatting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E35"/>
  <sheetViews>
    <sheetView workbookViewId="0">
      <selection activeCell="E29" sqref="E29"/>
    </sheetView>
  </sheetViews>
  <sheetFormatPr defaultRowHeight="15"/>
  <cols>
    <col min="1" max="1" width="49.5703125" bestFit="1" customWidth="1"/>
    <col min="2" max="2" width="23.140625" bestFit="1" customWidth="1"/>
    <col min="3" max="3" width="10.28515625" style="3" customWidth="1"/>
    <col min="4" max="4" width="9.5703125" style="3" bestFit="1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360</v>
      </c>
      <c r="B2" t="s">
        <v>331</v>
      </c>
      <c r="C2" s="3">
        <v>0</v>
      </c>
      <c r="D2" s="3">
        <f>C2</f>
        <v>0</v>
      </c>
    </row>
    <row r="3" spans="1:4">
      <c r="A3" t="s">
        <v>334</v>
      </c>
      <c r="C3" s="3">
        <v>0.999</v>
      </c>
      <c r="D3" s="3">
        <f>D2+C3</f>
        <v>0.999</v>
      </c>
    </row>
    <row r="4" spans="1:4">
      <c r="A4" t="s">
        <v>335</v>
      </c>
      <c r="C4" s="3">
        <v>0.54900000000000004</v>
      </c>
      <c r="D4" s="3">
        <f t="shared" ref="D4:D29" si="0">D3+C4</f>
        <v>1.548</v>
      </c>
    </row>
    <row r="5" spans="1:4">
      <c r="A5" t="s">
        <v>336</v>
      </c>
      <c r="C5" s="3">
        <v>0.81100000000000005</v>
      </c>
      <c r="D5" s="3">
        <f>D4+C5</f>
        <v>2.359</v>
      </c>
    </row>
    <row r="6" spans="1:4">
      <c r="A6" t="s">
        <v>337</v>
      </c>
      <c r="C6" s="3">
        <v>0.39700000000000002</v>
      </c>
      <c r="D6" s="3">
        <f t="shared" si="0"/>
        <v>2.7560000000000002</v>
      </c>
    </row>
    <row r="7" spans="1:4">
      <c r="A7" t="s">
        <v>338</v>
      </c>
      <c r="C7" s="3">
        <v>0.88</v>
      </c>
      <c r="D7" s="3">
        <f t="shared" si="0"/>
        <v>3.6360000000000001</v>
      </c>
    </row>
    <row r="8" spans="1:4">
      <c r="A8" t="s">
        <v>339</v>
      </c>
      <c r="C8" s="3">
        <v>1.9</v>
      </c>
      <c r="D8" s="3">
        <f t="shared" si="0"/>
        <v>5.5359999999999996</v>
      </c>
    </row>
    <row r="9" spans="1:4">
      <c r="A9" t="s">
        <v>361</v>
      </c>
      <c r="B9" t="s">
        <v>340</v>
      </c>
      <c r="C9" s="3">
        <v>2.8</v>
      </c>
      <c r="D9" s="3">
        <f t="shared" si="0"/>
        <v>8.3359999999999985</v>
      </c>
    </row>
    <row r="10" spans="1:4">
      <c r="A10" t="s">
        <v>341</v>
      </c>
      <c r="C10" s="3">
        <v>1.2</v>
      </c>
      <c r="D10" s="3">
        <f t="shared" si="0"/>
        <v>9.5359999999999978</v>
      </c>
    </row>
    <row r="11" spans="1:4">
      <c r="A11" t="s">
        <v>342</v>
      </c>
      <c r="C11" s="3">
        <v>0.57699999999999996</v>
      </c>
      <c r="D11" s="3">
        <f t="shared" si="0"/>
        <v>10.112999999999998</v>
      </c>
    </row>
    <row r="12" spans="1:4">
      <c r="A12" t="s">
        <v>343</v>
      </c>
      <c r="C12" s="3">
        <v>0.23300000000000001</v>
      </c>
      <c r="D12" s="3">
        <f t="shared" si="0"/>
        <v>10.345999999999998</v>
      </c>
    </row>
    <row r="13" spans="1:4">
      <c r="A13" t="s">
        <v>344</v>
      </c>
      <c r="C13" s="3">
        <v>5.7</v>
      </c>
      <c r="D13" s="3">
        <f t="shared" si="0"/>
        <v>16.045999999999999</v>
      </c>
    </row>
    <row r="14" spans="1:4">
      <c r="A14" t="s">
        <v>362</v>
      </c>
      <c r="B14" t="s">
        <v>345</v>
      </c>
      <c r="C14" s="3">
        <v>4.3</v>
      </c>
      <c r="D14" s="3">
        <f t="shared" si="0"/>
        <v>20.346</v>
      </c>
    </row>
    <row r="15" spans="1:4">
      <c r="A15" t="s">
        <v>346</v>
      </c>
      <c r="C15" s="3">
        <v>4.4000000000000004</v>
      </c>
      <c r="D15" s="3">
        <f t="shared" si="0"/>
        <v>24.746000000000002</v>
      </c>
    </row>
    <row r="16" spans="1:4">
      <c r="A16" t="s">
        <v>347</v>
      </c>
      <c r="C16" s="3">
        <v>3.1</v>
      </c>
      <c r="D16" s="3">
        <f t="shared" si="0"/>
        <v>27.846000000000004</v>
      </c>
    </row>
    <row r="17" spans="1:5">
      <c r="A17" t="s">
        <v>363</v>
      </c>
      <c r="B17" t="s">
        <v>348</v>
      </c>
      <c r="C17" s="3">
        <v>5.5</v>
      </c>
      <c r="D17" s="3">
        <f t="shared" si="0"/>
        <v>33.346000000000004</v>
      </c>
    </row>
    <row r="18" spans="1:5">
      <c r="A18" t="s">
        <v>349</v>
      </c>
      <c r="C18" s="3">
        <v>8.6</v>
      </c>
      <c r="D18" s="3">
        <f t="shared" si="0"/>
        <v>41.946000000000005</v>
      </c>
    </row>
    <row r="19" spans="1:5">
      <c r="A19" t="s">
        <v>364</v>
      </c>
      <c r="B19" t="s">
        <v>350</v>
      </c>
      <c r="C19" s="3">
        <v>8.5</v>
      </c>
      <c r="D19" s="3">
        <f t="shared" si="0"/>
        <v>50.446000000000005</v>
      </c>
    </row>
    <row r="20" spans="1:5">
      <c r="A20" t="s">
        <v>365</v>
      </c>
      <c r="B20" t="s">
        <v>350</v>
      </c>
      <c r="C20" s="3">
        <v>4.4000000000000004</v>
      </c>
      <c r="D20" s="3">
        <f t="shared" si="0"/>
        <v>54.846000000000004</v>
      </c>
    </row>
    <row r="21" spans="1:5">
      <c r="A21" t="s">
        <v>351</v>
      </c>
      <c r="C21" s="3">
        <v>2.2999999999999998</v>
      </c>
      <c r="D21" s="3">
        <f t="shared" si="0"/>
        <v>57.146000000000001</v>
      </c>
    </row>
    <row r="22" spans="1:5">
      <c r="A22" t="s">
        <v>352</v>
      </c>
      <c r="C22" s="3">
        <v>1.8</v>
      </c>
      <c r="D22" s="3">
        <f t="shared" si="0"/>
        <v>58.945999999999998</v>
      </c>
    </row>
    <row r="23" spans="1:5">
      <c r="A23" t="s">
        <v>353</v>
      </c>
      <c r="C23" s="3">
        <v>0.51700000000000002</v>
      </c>
      <c r="D23" s="3">
        <f t="shared" si="0"/>
        <v>59.463000000000001</v>
      </c>
    </row>
    <row r="24" spans="1:5">
      <c r="A24" t="s">
        <v>366</v>
      </c>
      <c r="B24" t="s">
        <v>354</v>
      </c>
      <c r="C24" s="3">
        <v>2.5</v>
      </c>
      <c r="D24" s="3">
        <f t="shared" si="0"/>
        <v>61.963000000000001</v>
      </c>
    </row>
    <row r="25" spans="1:5">
      <c r="A25" t="s">
        <v>355</v>
      </c>
      <c r="C25" s="3">
        <v>6.4</v>
      </c>
      <c r="D25" s="3">
        <f t="shared" si="0"/>
        <v>68.363</v>
      </c>
    </row>
    <row r="26" spans="1:5">
      <c r="A26" t="s">
        <v>356</v>
      </c>
      <c r="C26" s="3">
        <v>4.0999999999999996</v>
      </c>
      <c r="D26" s="3">
        <f t="shared" si="0"/>
        <v>72.462999999999994</v>
      </c>
    </row>
    <row r="27" spans="1:5">
      <c r="A27" t="s">
        <v>357</v>
      </c>
      <c r="C27" s="3">
        <v>0.14899999999999999</v>
      </c>
      <c r="D27" s="3">
        <f t="shared" si="0"/>
        <v>72.611999999999995</v>
      </c>
    </row>
    <row r="28" spans="1:5">
      <c r="A28" t="s">
        <v>367</v>
      </c>
      <c r="B28" t="s">
        <v>358</v>
      </c>
      <c r="C28" s="3">
        <v>2.7</v>
      </c>
      <c r="D28" s="3">
        <f t="shared" si="0"/>
        <v>75.311999999999998</v>
      </c>
    </row>
    <row r="29" spans="1:5">
      <c r="A29" t="s">
        <v>368</v>
      </c>
      <c r="B29" t="s">
        <v>373</v>
      </c>
      <c r="C29" s="3">
        <v>4.2</v>
      </c>
      <c r="D29" s="2">
        <f t="shared" si="0"/>
        <v>79.512</v>
      </c>
      <c r="E29" t="s">
        <v>359</v>
      </c>
    </row>
    <row r="30" spans="1:5">
      <c r="A30" s="5" t="s">
        <v>369</v>
      </c>
      <c r="E30" t="s">
        <v>370</v>
      </c>
    </row>
    <row r="31" spans="1:5">
      <c r="A31" s="5" t="s">
        <v>371</v>
      </c>
      <c r="E31" t="s">
        <v>372</v>
      </c>
    </row>
    <row r="33" spans="1:4">
      <c r="A33" t="s">
        <v>584</v>
      </c>
      <c r="D33" s="2">
        <f>'18. 5. 25'!D13+'19. 5. 25'!D29</f>
        <v>1522.7549999999997</v>
      </c>
    </row>
    <row r="35" spans="1:4">
      <c r="A35" t="s">
        <v>587</v>
      </c>
      <c r="D35" s="3">
        <f>'18. 5. 25'!D15+COUNT('19. 5. 25'!D2:D28)</f>
        <v>264</v>
      </c>
    </row>
  </sheetData>
  <conditionalFormatting sqref="A1">
    <cfRule type="duplicateValues" dxfId="9" priority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E13"/>
  <sheetViews>
    <sheetView workbookViewId="0">
      <selection activeCell="E9" sqref="E9"/>
    </sheetView>
  </sheetViews>
  <sheetFormatPr defaultRowHeight="15"/>
  <cols>
    <col min="1" max="1" width="24" bestFit="1" customWidth="1"/>
    <col min="3" max="4" width="8.85546875" style="3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52</v>
      </c>
      <c r="C2" s="3">
        <v>0</v>
      </c>
      <c r="D2" s="3">
        <f>C2</f>
        <v>0</v>
      </c>
    </row>
    <row r="3" spans="1:5">
      <c r="A3" t="s">
        <v>205</v>
      </c>
      <c r="C3" s="3">
        <v>38.5</v>
      </c>
      <c r="D3" s="3">
        <f>D2+C3</f>
        <v>38.5</v>
      </c>
    </row>
    <row r="4" spans="1:5">
      <c r="A4" t="s">
        <v>53</v>
      </c>
      <c r="C4" s="3">
        <v>12.6</v>
      </c>
      <c r="D4" s="3">
        <f t="shared" ref="D4:D9" si="0">D3+C4</f>
        <v>51.1</v>
      </c>
    </row>
    <row r="5" spans="1:5">
      <c r="A5" t="s">
        <v>54</v>
      </c>
      <c r="C5" s="3">
        <v>11.3</v>
      </c>
      <c r="D5" s="3">
        <f t="shared" si="0"/>
        <v>62.400000000000006</v>
      </c>
    </row>
    <row r="6" spans="1:5">
      <c r="A6" t="s">
        <v>55</v>
      </c>
      <c r="C6" s="3">
        <v>9.9</v>
      </c>
      <c r="D6" s="3">
        <f>D5+C6</f>
        <v>72.300000000000011</v>
      </c>
    </row>
    <row r="7" spans="1:5">
      <c r="A7" t="s">
        <v>56</v>
      </c>
      <c r="C7" s="3">
        <v>2.6</v>
      </c>
      <c r="D7" s="3">
        <f>D6+C7</f>
        <v>74.900000000000006</v>
      </c>
    </row>
    <row r="8" spans="1:5">
      <c r="A8" t="s">
        <v>57</v>
      </c>
      <c r="C8" s="3">
        <v>10.8</v>
      </c>
      <c r="D8" s="3">
        <f t="shared" si="0"/>
        <v>85.7</v>
      </c>
    </row>
    <row r="9" spans="1:5">
      <c r="A9" t="s">
        <v>58</v>
      </c>
      <c r="C9" s="3">
        <v>1.1000000000000001</v>
      </c>
      <c r="D9" s="2">
        <f t="shared" si="0"/>
        <v>86.8</v>
      </c>
      <c r="E9" t="s">
        <v>207</v>
      </c>
    </row>
    <row r="11" spans="1:5">
      <c r="A11" t="s">
        <v>584</v>
      </c>
      <c r="D11" s="2">
        <f>'1. 5. 25'!D18+'2. 5. 25'!D9</f>
        <v>166.93799999999999</v>
      </c>
    </row>
    <row r="13" spans="1:5">
      <c r="A13" t="s">
        <v>587</v>
      </c>
      <c r="D13" s="3">
        <f>'1. 5. 25'!D23+COUNT('2. 5. 25'!D2:D8)</f>
        <v>23</v>
      </c>
    </row>
  </sheetData>
  <conditionalFormatting sqref="A1">
    <cfRule type="duplicateValues" dxfId="32" priority="1"/>
  </conditionalFormatting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E30"/>
  <sheetViews>
    <sheetView workbookViewId="0">
      <selection activeCell="F17" sqref="F17"/>
    </sheetView>
  </sheetViews>
  <sheetFormatPr defaultRowHeight="15"/>
  <cols>
    <col min="1" max="1" width="42.42578125" bestFit="1" customWidth="1"/>
    <col min="2" max="2" width="17.5703125" bestFit="1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368</v>
      </c>
      <c r="B2" t="s">
        <v>373</v>
      </c>
      <c r="C2" s="3">
        <v>0</v>
      </c>
      <c r="D2" s="3">
        <f>C2</f>
        <v>0</v>
      </c>
    </row>
    <row r="3" spans="1:4">
      <c r="A3" t="s">
        <v>568</v>
      </c>
      <c r="B3" t="s">
        <v>374</v>
      </c>
      <c r="C3" s="3">
        <v>10.9</v>
      </c>
      <c r="D3" s="3">
        <f>D2+C3</f>
        <v>10.9</v>
      </c>
    </row>
    <row r="4" spans="1:4">
      <c r="A4" t="s">
        <v>569</v>
      </c>
      <c r="B4" t="s">
        <v>374</v>
      </c>
      <c r="C4" s="3">
        <v>2.5</v>
      </c>
      <c r="D4" s="3">
        <f t="shared" ref="D4:D25" si="0">D3+C4</f>
        <v>13.4</v>
      </c>
    </row>
    <row r="5" spans="1:4">
      <c r="A5" t="s">
        <v>375</v>
      </c>
      <c r="C5" s="3">
        <v>3.6</v>
      </c>
      <c r="D5" s="3">
        <f t="shared" si="0"/>
        <v>17</v>
      </c>
    </row>
    <row r="6" spans="1:4">
      <c r="A6" t="s">
        <v>376</v>
      </c>
      <c r="C6" s="3">
        <v>0.45400000000000001</v>
      </c>
      <c r="D6" s="3">
        <f t="shared" si="0"/>
        <v>17.454000000000001</v>
      </c>
    </row>
    <row r="7" spans="1:4">
      <c r="A7" t="s">
        <v>570</v>
      </c>
      <c r="B7" t="s">
        <v>377</v>
      </c>
      <c r="C7" s="3">
        <v>2.1</v>
      </c>
      <c r="D7" s="3">
        <f t="shared" si="0"/>
        <v>19.554000000000002</v>
      </c>
    </row>
    <row r="8" spans="1:4">
      <c r="A8" t="s">
        <v>378</v>
      </c>
      <c r="C8" s="3">
        <v>0.36399999999999999</v>
      </c>
      <c r="D8" s="3">
        <f t="shared" si="0"/>
        <v>19.918000000000003</v>
      </c>
    </row>
    <row r="9" spans="1:4">
      <c r="A9" t="s">
        <v>379</v>
      </c>
      <c r="C9" s="3">
        <v>2</v>
      </c>
      <c r="D9" s="3">
        <f t="shared" si="0"/>
        <v>21.918000000000003</v>
      </c>
    </row>
    <row r="10" spans="1:4">
      <c r="A10" t="s">
        <v>380</v>
      </c>
      <c r="C10" s="3">
        <v>0.73199999999999998</v>
      </c>
      <c r="D10" s="3">
        <f t="shared" si="0"/>
        <v>22.650000000000002</v>
      </c>
    </row>
    <row r="11" spans="1:4">
      <c r="A11" t="s">
        <v>381</v>
      </c>
      <c r="C11" s="3">
        <v>0.92300000000000004</v>
      </c>
      <c r="D11" s="3">
        <f t="shared" si="0"/>
        <v>23.573</v>
      </c>
    </row>
    <row r="12" spans="1:4">
      <c r="A12" t="s">
        <v>382</v>
      </c>
      <c r="C12" s="3">
        <v>2.4</v>
      </c>
      <c r="D12" s="3">
        <f t="shared" si="0"/>
        <v>25.972999999999999</v>
      </c>
    </row>
    <row r="13" spans="1:4">
      <c r="A13" t="s">
        <v>383</v>
      </c>
      <c r="C13" s="3">
        <v>1.4</v>
      </c>
      <c r="D13" s="3">
        <f t="shared" si="0"/>
        <v>27.372999999999998</v>
      </c>
    </row>
    <row r="14" spans="1:4">
      <c r="A14" t="s">
        <v>571</v>
      </c>
      <c r="B14" t="s">
        <v>384</v>
      </c>
      <c r="C14" s="3">
        <v>6.7</v>
      </c>
      <c r="D14" s="3">
        <f t="shared" si="0"/>
        <v>34.073</v>
      </c>
    </row>
    <row r="15" spans="1:4">
      <c r="A15" t="s">
        <v>572</v>
      </c>
      <c r="B15" t="s">
        <v>385</v>
      </c>
      <c r="C15" s="3">
        <v>12.2</v>
      </c>
      <c r="D15" s="3">
        <f t="shared" si="0"/>
        <v>46.272999999999996</v>
      </c>
    </row>
    <row r="16" spans="1:4">
      <c r="A16" t="s">
        <v>573</v>
      </c>
      <c r="B16" t="s">
        <v>385</v>
      </c>
      <c r="C16" s="3">
        <v>0.52100000000000002</v>
      </c>
      <c r="D16" s="3">
        <f t="shared" si="0"/>
        <v>46.793999999999997</v>
      </c>
    </row>
    <row r="17" spans="1:5">
      <c r="A17" t="s">
        <v>386</v>
      </c>
      <c r="C17" s="3">
        <v>1.3</v>
      </c>
      <c r="D17" s="3">
        <f t="shared" si="0"/>
        <v>48.093999999999994</v>
      </c>
    </row>
    <row r="18" spans="1:5">
      <c r="A18" t="s">
        <v>387</v>
      </c>
      <c r="C18" s="3">
        <v>2.2999999999999998</v>
      </c>
      <c r="D18" s="3">
        <f t="shared" si="0"/>
        <v>50.393999999999991</v>
      </c>
    </row>
    <row r="19" spans="1:5">
      <c r="A19" t="s">
        <v>388</v>
      </c>
      <c r="C19" s="3">
        <v>1.5</v>
      </c>
      <c r="D19" s="3">
        <f t="shared" si="0"/>
        <v>51.893999999999991</v>
      </c>
    </row>
    <row r="20" spans="1:5">
      <c r="A20" t="s">
        <v>389</v>
      </c>
      <c r="C20" s="3">
        <v>2.7</v>
      </c>
      <c r="D20" s="3">
        <f t="shared" si="0"/>
        <v>54.593999999999994</v>
      </c>
    </row>
    <row r="21" spans="1:5">
      <c r="A21" t="s">
        <v>574</v>
      </c>
      <c r="B21" t="s">
        <v>390</v>
      </c>
      <c r="C21" s="3">
        <v>4</v>
      </c>
      <c r="D21" s="3">
        <f t="shared" si="0"/>
        <v>58.593999999999994</v>
      </c>
    </row>
    <row r="22" spans="1:5">
      <c r="A22" t="s">
        <v>391</v>
      </c>
      <c r="C22" s="3">
        <v>3.7</v>
      </c>
      <c r="D22" s="3">
        <f>D21+C22</f>
        <v>62.293999999999997</v>
      </c>
    </row>
    <row r="23" spans="1:5">
      <c r="A23" t="s">
        <v>392</v>
      </c>
      <c r="C23" s="3">
        <v>3.9</v>
      </c>
      <c r="D23" s="3">
        <f t="shared" si="0"/>
        <v>66.194000000000003</v>
      </c>
    </row>
    <row r="24" spans="1:5">
      <c r="A24" t="s">
        <v>393</v>
      </c>
      <c r="C24" s="3">
        <v>6.1</v>
      </c>
      <c r="D24" s="3">
        <f t="shared" si="0"/>
        <v>72.293999999999997</v>
      </c>
    </row>
    <row r="25" spans="1:5">
      <c r="A25" t="s">
        <v>575</v>
      </c>
      <c r="B25" t="s">
        <v>394</v>
      </c>
      <c r="C25" s="3">
        <v>6.3</v>
      </c>
      <c r="D25" s="2">
        <f t="shared" si="0"/>
        <v>78.593999999999994</v>
      </c>
      <c r="E25" t="s">
        <v>395</v>
      </c>
    </row>
    <row r="26" spans="1:5">
      <c r="A26" s="5" t="s">
        <v>396</v>
      </c>
      <c r="C26" s="3"/>
      <c r="D26" s="3"/>
      <c r="E26" t="s">
        <v>234</v>
      </c>
    </row>
    <row r="28" spans="1:5">
      <c r="A28" t="s">
        <v>584</v>
      </c>
      <c r="D28" s="2">
        <f>'19. 5. 25'!D33+'20. 5. 25'!D25</f>
        <v>1601.3489999999997</v>
      </c>
    </row>
    <row r="30" spans="1:5">
      <c r="A30" t="s">
        <v>587</v>
      </c>
      <c r="D30" s="3">
        <f>'19. 5. 25'!D35+COUNT('20. 5. 25'!D2:D24)</f>
        <v>287</v>
      </c>
    </row>
  </sheetData>
  <conditionalFormatting sqref="A1">
    <cfRule type="duplicateValues" dxfId="8" priority="1"/>
  </conditionalFormatting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</sheetPr>
  <dimension ref="A1:G18"/>
  <sheetViews>
    <sheetView workbookViewId="0">
      <selection activeCell="A30" sqref="A30"/>
    </sheetView>
  </sheetViews>
  <sheetFormatPr defaultRowHeight="15"/>
  <cols>
    <col min="1" max="1" width="49.42578125" bestFit="1" customWidth="1"/>
    <col min="2" max="2" width="31.5703125" bestFit="1" customWidth="1"/>
    <col min="5" max="5" width="20.7109375" bestFit="1" customWidth="1"/>
  </cols>
  <sheetData>
    <row r="1" spans="1:7">
      <c r="A1" s="1" t="s">
        <v>1</v>
      </c>
      <c r="B1" s="1" t="s">
        <v>0</v>
      </c>
      <c r="C1" s="2" t="s">
        <v>2</v>
      </c>
      <c r="D1" s="2" t="s">
        <v>3</v>
      </c>
    </row>
    <row r="2" spans="1:7">
      <c r="A2" t="s">
        <v>410</v>
      </c>
      <c r="B2" t="s">
        <v>394</v>
      </c>
      <c r="C2" s="3">
        <v>0</v>
      </c>
      <c r="D2" s="3">
        <f>C2</f>
        <v>0</v>
      </c>
    </row>
    <row r="3" spans="1:7">
      <c r="A3" t="s">
        <v>411</v>
      </c>
      <c r="B3" t="s">
        <v>397</v>
      </c>
      <c r="C3" s="3">
        <v>9.8000000000000007</v>
      </c>
      <c r="D3" s="3">
        <f>D2+C3</f>
        <v>9.8000000000000007</v>
      </c>
    </row>
    <row r="4" spans="1:7">
      <c r="A4" t="s">
        <v>412</v>
      </c>
      <c r="B4" t="s">
        <v>398</v>
      </c>
      <c r="C4" s="3">
        <v>11.2</v>
      </c>
      <c r="D4" s="3">
        <f t="shared" ref="D4:D13" si="0">D3+C4</f>
        <v>21</v>
      </c>
    </row>
    <row r="5" spans="1:7">
      <c r="A5" t="s">
        <v>399</v>
      </c>
      <c r="C5" s="3">
        <v>11.9</v>
      </c>
      <c r="D5" s="3">
        <f t="shared" si="0"/>
        <v>32.9</v>
      </c>
    </row>
    <row r="6" spans="1:7">
      <c r="A6" t="s">
        <v>400</v>
      </c>
      <c r="C6" s="3">
        <v>4.4000000000000004</v>
      </c>
      <c r="D6" s="3">
        <f t="shared" si="0"/>
        <v>37.299999999999997</v>
      </c>
    </row>
    <row r="7" spans="1:7">
      <c r="A7" t="s">
        <v>413</v>
      </c>
      <c r="B7" t="s">
        <v>401</v>
      </c>
      <c r="C7" s="3">
        <v>5.4</v>
      </c>
      <c r="D7" s="3">
        <f t="shared" si="0"/>
        <v>42.699999999999996</v>
      </c>
    </row>
    <row r="8" spans="1:7">
      <c r="A8" t="s">
        <v>402</v>
      </c>
      <c r="C8" s="3">
        <v>3.3</v>
      </c>
      <c r="D8" s="3">
        <f t="shared" si="0"/>
        <v>45.999999999999993</v>
      </c>
    </row>
    <row r="9" spans="1:7">
      <c r="A9" t="s">
        <v>416</v>
      </c>
      <c r="B9" t="s">
        <v>403</v>
      </c>
      <c r="C9" s="3">
        <v>13.1</v>
      </c>
      <c r="D9" s="3">
        <f t="shared" si="0"/>
        <v>59.099999999999994</v>
      </c>
    </row>
    <row r="10" spans="1:7">
      <c r="A10" t="s">
        <v>404</v>
      </c>
      <c r="C10" s="3">
        <v>2.4</v>
      </c>
      <c r="D10" s="3">
        <f>D9+C10</f>
        <v>61.499999999999993</v>
      </c>
    </row>
    <row r="11" spans="1:7">
      <c r="A11" t="s">
        <v>405</v>
      </c>
      <c r="C11" s="3">
        <v>0.34200000000000003</v>
      </c>
      <c r="D11" s="3">
        <f t="shared" si="0"/>
        <v>61.841999999999992</v>
      </c>
    </row>
    <row r="12" spans="1:7">
      <c r="A12" t="s">
        <v>406</v>
      </c>
      <c r="C12" s="3">
        <v>1.1000000000000001</v>
      </c>
      <c r="D12" s="3">
        <f t="shared" si="0"/>
        <v>62.941999999999993</v>
      </c>
    </row>
    <row r="13" spans="1:7">
      <c r="A13" t="s">
        <v>417</v>
      </c>
      <c r="B13" t="s">
        <v>418</v>
      </c>
      <c r="C13" s="3">
        <v>10.3</v>
      </c>
      <c r="D13" s="2">
        <f t="shared" si="0"/>
        <v>73.24199999999999</v>
      </c>
      <c r="E13" t="s">
        <v>408</v>
      </c>
      <c r="G13" t="s">
        <v>407</v>
      </c>
    </row>
    <row r="14" spans="1:7">
      <c r="A14" s="5" t="s">
        <v>409</v>
      </c>
      <c r="C14" s="3"/>
      <c r="D14" s="3"/>
      <c r="E14" t="s">
        <v>234</v>
      </c>
    </row>
    <row r="15" spans="1:7">
      <c r="C15" s="3"/>
      <c r="D15" s="3"/>
    </row>
    <row r="16" spans="1:7">
      <c r="A16" t="s">
        <v>584</v>
      </c>
      <c r="D16" s="2">
        <f>'20. 5. 25'!D28+'21. 5. 25'!D13</f>
        <v>1674.5909999999997</v>
      </c>
    </row>
    <row r="18" spans="1:4">
      <c r="A18" t="s">
        <v>587</v>
      </c>
      <c r="D18" s="3">
        <f>'20. 5. 25'!D30+COUNT('21. 5. 25'!D2:D12)</f>
        <v>298</v>
      </c>
    </row>
  </sheetData>
  <conditionalFormatting sqref="A1">
    <cfRule type="duplicateValues" dxfId="7" priority="1"/>
  </conditionalFormatting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FF00"/>
  </sheetPr>
  <dimension ref="A1:E19"/>
  <sheetViews>
    <sheetView workbookViewId="0">
      <selection activeCell="E21" sqref="E21"/>
    </sheetView>
  </sheetViews>
  <sheetFormatPr defaultRowHeight="15"/>
  <cols>
    <col min="1" max="1" width="42.42578125" bestFit="1" customWidth="1"/>
    <col min="2" max="2" width="10.85546875" bestFit="1" customWidth="1"/>
    <col min="3" max="4" width="8.85546875" style="3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417</v>
      </c>
      <c r="B2" t="s">
        <v>418</v>
      </c>
      <c r="C2" s="3">
        <v>0</v>
      </c>
      <c r="D2" s="3">
        <f>C2</f>
        <v>0</v>
      </c>
    </row>
    <row r="3" spans="1:5">
      <c r="A3" t="s">
        <v>419</v>
      </c>
      <c r="C3" s="3">
        <v>10.1</v>
      </c>
      <c r="D3" s="3">
        <f>D2+C3</f>
        <v>10.1</v>
      </c>
    </row>
    <row r="4" spans="1:5">
      <c r="A4" t="s">
        <v>420</v>
      </c>
      <c r="C4" s="3">
        <v>8.1999999999999993</v>
      </c>
      <c r="D4" s="3">
        <f t="shared" ref="D4:D13" si="0">D3+C4</f>
        <v>18.299999999999997</v>
      </c>
    </row>
    <row r="5" spans="1:5">
      <c r="A5" t="s">
        <v>421</v>
      </c>
      <c r="C5" s="3">
        <v>13.9</v>
      </c>
      <c r="D5" s="3">
        <f t="shared" si="0"/>
        <v>32.199999999999996</v>
      </c>
    </row>
    <row r="6" spans="1:5">
      <c r="A6" t="s">
        <v>422</v>
      </c>
      <c r="C6" s="3">
        <v>2.5</v>
      </c>
      <c r="D6" s="3">
        <f t="shared" si="0"/>
        <v>34.699999999999996</v>
      </c>
    </row>
    <row r="7" spans="1:5">
      <c r="A7" t="s">
        <v>423</v>
      </c>
      <c r="C7" s="3">
        <v>1.1000000000000001</v>
      </c>
      <c r="D7" s="3">
        <f t="shared" si="0"/>
        <v>35.799999999999997</v>
      </c>
    </row>
    <row r="8" spans="1:5">
      <c r="A8" t="s">
        <v>424</v>
      </c>
      <c r="C8" s="3">
        <v>8.8000000000000007</v>
      </c>
      <c r="D8" s="3">
        <f t="shared" si="0"/>
        <v>44.599999999999994</v>
      </c>
    </row>
    <row r="9" spans="1:5">
      <c r="A9" t="s">
        <v>425</v>
      </c>
      <c r="C9" s="3">
        <v>5.9</v>
      </c>
      <c r="D9" s="3">
        <f t="shared" si="0"/>
        <v>50.499999999999993</v>
      </c>
    </row>
    <row r="10" spans="1:5">
      <c r="A10" t="s">
        <v>426</v>
      </c>
      <c r="C10" s="3">
        <v>1.7</v>
      </c>
      <c r="D10" s="3">
        <f t="shared" si="0"/>
        <v>52.199999999999996</v>
      </c>
    </row>
    <row r="11" spans="1:5">
      <c r="A11" t="s">
        <v>427</v>
      </c>
      <c r="C11" s="3">
        <v>0.95</v>
      </c>
      <c r="D11" s="3">
        <f t="shared" si="0"/>
        <v>53.15</v>
      </c>
    </row>
    <row r="12" spans="1:5">
      <c r="A12" t="s">
        <v>434</v>
      </c>
      <c r="B12" t="s">
        <v>428</v>
      </c>
      <c r="C12" s="3">
        <v>11.4</v>
      </c>
      <c r="D12" s="3">
        <f t="shared" si="0"/>
        <v>64.55</v>
      </c>
    </row>
    <row r="13" spans="1:5">
      <c r="A13" t="s">
        <v>435</v>
      </c>
      <c r="B13" t="s">
        <v>430</v>
      </c>
      <c r="C13" s="3">
        <v>11.7</v>
      </c>
      <c r="D13" s="2">
        <f t="shared" si="0"/>
        <v>76.25</v>
      </c>
      <c r="E13" t="s">
        <v>226</v>
      </c>
    </row>
    <row r="14" spans="1:5">
      <c r="A14" s="5" t="s">
        <v>431</v>
      </c>
      <c r="E14" t="s">
        <v>432</v>
      </c>
    </row>
    <row r="15" spans="1:5">
      <c r="A15" s="5" t="s">
        <v>433</v>
      </c>
      <c r="E15" t="s">
        <v>238</v>
      </c>
    </row>
    <row r="17" spans="1:4">
      <c r="A17" t="s">
        <v>584</v>
      </c>
      <c r="D17" s="2">
        <f>'21. 5. 25'!D16+'22. 5. 25'!D13</f>
        <v>1750.8409999999997</v>
      </c>
    </row>
    <row r="19" spans="1:4">
      <c r="A19" t="s">
        <v>587</v>
      </c>
      <c r="D19" s="3">
        <f>'21. 5. 25'!D18+COUNT('22. 5. 25'!D2:D12)</f>
        <v>309</v>
      </c>
    </row>
  </sheetData>
  <conditionalFormatting sqref="A1">
    <cfRule type="duplicateValues" dxfId="6" priority="1"/>
  </conditionalFormatting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E34"/>
  <sheetViews>
    <sheetView workbookViewId="0">
      <selection activeCell="C34" sqref="C34"/>
    </sheetView>
  </sheetViews>
  <sheetFormatPr defaultRowHeight="15"/>
  <cols>
    <col min="1" max="1" width="39" bestFit="1" customWidth="1"/>
    <col min="2" max="2" width="16.85546875" customWidth="1"/>
    <col min="3" max="4" width="16.85546875" style="3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435</v>
      </c>
      <c r="B2" t="s">
        <v>430</v>
      </c>
      <c r="C2" s="3">
        <v>0</v>
      </c>
      <c r="D2" s="3">
        <f>C2</f>
        <v>0</v>
      </c>
    </row>
    <row r="3" spans="1:4">
      <c r="A3" t="s">
        <v>462</v>
      </c>
      <c r="B3" t="s">
        <v>429</v>
      </c>
      <c r="C3" s="3">
        <v>7</v>
      </c>
      <c r="D3" s="3">
        <f>D2+C3</f>
        <v>7</v>
      </c>
    </row>
    <row r="4" spans="1:4">
      <c r="A4" t="s">
        <v>436</v>
      </c>
      <c r="C4" s="3">
        <v>7.7</v>
      </c>
      <c r="D4" s="3">
        <f t="shared" ref="D4:D27" si="0">D3+C4</f>
        <v>14.7</v>
      </c>
    </row>
    <row r="5" spans="1:4">
      <c r="A5" t="s">
        <v>437</v>
      </c>
      <c r="C5" s="3">
        <v>2</v>
      </c>
      <c r="D5" s="3">
        <f t="shared" si="0"/>
        <v>16.7</v>
      </c>
    </row>
    <row r="6" spans="1:4">
      <c r="A6" t="s">
        <v>438</v>
      </c>
      <c r="C6" s="3">
        <v>0.111</v>
      </c>
      <c r="D6" s="3">
        <f t="shared" si="0"/>
        <v>16.811</v>
      </c>
    </row>
    <row r="7" spans="1:4">
      <c r="A7" t="s">
        <v>439</v>
      </c>
      <c r="C7" s="3">
        <v>4.4999999999999998E-2</v>
      </c>
      <c r="D7" s="3">
        <f t="shared" si="0"/>
        <v>16.856000000000002</v>
      </c>
    </row>
    <row r="8" spans="1:4">
      <c r="A8" t="s">
        <v>440</v>
      </c>
      <c r="C8" s="3">
        <v>0.26</v>
      </c>
      <c r="D8" s="3">
        <f t="shared" si="0"/>
        <v>17.116000000000003</v>
      </c>
    </row>
    <row r="9" spans="1:4">
      <c r="A9" t="s">
        <v>441</v>
      </c>
      <c r="C9" s="3">
        <v>0.53800000000000003</v>
      </c>
      <c r="D9" s="3">
        <f t="shared" si="0"/>
        <v>17.654000000000003</v>
      </c>
    </row>
    <row r="10" spans="1:4">
      <c r="A10" t="s">
        <v>442</v>
      </c>
      <c r="C10" s="3">
        <v>0.438</v>
      </c>
      <c r="D10" s="3">
        <f t="shared" si="0"/>
        <v>18.092000000000002</v>
      </c>
    </row>
    <row r="11" spans="1:4">
      <c r="A11" t="s">
        <v>443</v>
      </c>
      <c r="C11" s="3">
        <v>0.64900000000000002</v>
      </c>
      <c r="D11" s="3">
        <f t="shared" si="0"/>
        <v>18.741000000000003</v>
      </c>
    </row>
    <row r="12" spans="1:4">
      <c r="A12" t="s">
        <v>444</v>
      </c>
      <c r="C12" s="3">
        <v>0.51700000000000002</v>
      </c>
      <c r="D12" s="3">
        <f t="shared" si="0"/>
        <v>19.258000000000003</v>
      </c>
    </row>
    <row r="13" spans="1:4">
      <c r="A13" t="s">
        <v>445</v>
      </c>
      <c r="C13" s="3">
        <v>0.378</v>
      </c>
      <c r="D13" s="3">
        <f t="shared" si="0"/>
        <v>19.636000000000003</v>
      </c>
    </row>
    <row r="14" spans="1:4">
      <c r="A14" t="s">
        <v>463</v>
      </c>
      <c r="B14" t="s">
        <v>446</v>
      </c>
      <c r="C14" s="3">
        <v>0.23899999999999999</v>
      </c>
      <c r="D14" s="3">
        <f t="shared" si="0"/>
        <v>19.875000000000004</v>
      </c>
    </row>
    <row r="15" spans="1:4">
      <c r="A15" t="s">
        <v>464</v>
      </c>
      <c r="B15" t="s">
        <v>446</v>
      </c>
      <c r="C15" s="3">
        <v>0.105</v>
      </c>
      <c r="D15" s="3">
        <f t="shared" si="0"/>
        <v>19.980000000000004</v>
      </c>
    </row>
    <row r="16" spans="1:4">
      <c r="A16" t="s">
        <v>447</v>
      </c>
      <c r="B16" t="s">
        <v>450</v>
      </c>
      <c r="C16" s="3">
        <v>0.34699999999999998</v>
      </c>
      <c r="D16" s="3">
        <f t="shared" si="0"/>
        <v>20.327000000000005</v>
      </c>
    </row>
    <row r="17" spans="1:5">
      <c r="A17" t="s">
        <v>448</v>
      </c>
      <c r="B17" t="s">
        <v>450</v>
      </c>
      <c r="C17" s="3">
        <v>2.6</v>
      </c>
      <c r="D17" s="3">
        <f>D16+C17</f>
        <v>22.927000000000007</v>
      </c>
    </row>
    <row r="18" spans="1:5">
      <c r="A18" t="s">
        <v>465</v>
      </c>
      <c r="B18" t="s">
        <v>449</v>
      </c>
      <c r="C18" s="3">
        <v>0.877</v>
      </c>
      <c r="D18" s="3">
        <f t="shared" si="0"/>
        <v>23.804000000000006</v>
      </c>
    </row>
    <row r="19" spans="1:5">
      <c r="A19" t="s">
        <v>451</v>
      </c>
      <c r="C19" s="3">
        <v>1.4</v>
      </c>
      <c r="D19" s="3">
        <f t="shared" si="0"/>
        <v>25.204000000000004</v>
      </c>
    </row>
    <row r="20" spans="1:5">
      <c r="A20" t="s">
        <v>452</v>
      </c>
      <c r="C20" s="3">
        <v>0.25900000000000001</v>
      </c>
      <c r="D20" s="3">
        <f t="shared" si="0"/>
        <v>25.463000000000005</v>
      </c>
    </row>
    <row r="21" spans="1:5">
      <c r="A21" t="s">
        <v>466</v>
      </c>
      <c r="B21" t="s">
        <v>449</v>
      </c>
      <c r="C21" s="3">
        <v>0.27700000000000002</v>
      </c>
      <c r="D21" s="3">
        <f t="shared" si="0"/>
        <v>25.740000000000006</v>
      </c>
    </row>
    <row r="22" spans="1:5">
      <c r="A22" t="s">
        <v>453</v>
      </c>
      <c r="C22" s="3">
        <v>0.30299999999999999</v>
      </c>
      <c r="D22" s="3">
        <f t="shared" si="0"/>
        <v>26.043000000000006</v>
      </c>
    </row>
    <row r="23" spans="1:5">
      <c r="A23" t="s">
        <v>454</v>
      </c>
      <c r="C23" s="3">
        <v>1.3</v>
      </c>
      <c r="D23" s="3">
        <f t="shared" si="0"/>
        <v>27.343000000000007</v>
      </c>
    </row>
    <row r="24" spans="1:5">
      <c r="A24" t="s">
        <v>455</v>
      </c>
      <c r="C24" s="3">
        <v>1.5</v>
      </c>
      <c r="D24" s="3">
        <f t="shared" si="0"/>
        <v>28.843000000000007</v>
      </c>
    </row>
    <row r="25" spans="1:5">
      <c r="A25" t="s">
        <v>467</v>
      </c>
      <c r="B25" t="s">
        <v>456</v>
      </c>
      <c r="C25" s="3">
        <v>0.83699999999999997</v>
      </c>
      <c r="D25" s="3">
        <f t="shared" si="0"/>
        <v>29.680000000000007</v>
      </c>
    </row>
    <row r="26" spans="1:5">
      <c r="A26" t="s">
        <v>468</v>
      </c>
      <c r="C26" s="3">
        <v>6.8</v>
      </c>
      <c r="D26" s="3">
        <f t="shared" si="0"/>
        <v>36.480000000000004</v>
      </c>
    </row>
    <row r="27" spans="1:5">
      <c r="A27" t="s">
        <v>457</v>
      </c>
      <c r="C27" s="3">
        <v>19.100000000000001</v>
      </c>
      <c r="D27" s="3">
        <f t="shared" si="0"/>
        <v>55.580000000000005</v>
      </c>
      <c r="E27" s="4" t="s">
        <v>470</v>
      </c>
    </row>
    <row r="28" spans="1:5">
      <c r="A28" t="s">
        <v>469</v>
      </c>
      <c r="B28" t="s">
        <v>471</v>
      </c>
      <c r="C28" s="3">
        <v>7.1</v>
      </c>
      <c r="D28" s="2">
        <f>D27+C28</f>
        <v>62.680000000000007</v>
      </c>
      <c r="E28" t="s">
        <v>458</v>
      </c>
    </row>
    <row r="29" spans="1:5">
      <c r="A29" s="5" t="s">
        <v>460</v>
      </c>
      <c r="E29" t="s">
        <v>459</v>
      </c>
    </row>
    <row r="30" spans="1:5">
      <c r="A30" s="5" t="s">
        <v>461</v>
      </c>
      <c r="E30" t="s">
        <v>459</v>
      </c>
    </row>
    <row r="32" spans="1:5">
      <c r="A32" t="s">
        <v>584</v>
      </c>
      <c r="D32" s="2">
        <f>'22. 5. 25'!D17+'23. 5. 25'!D28</f>
        <v>1813.5209999999997</v>
      </c>
    </row>
    <row r="34" spans="1:4">
      <c r="A34" t="s">
        <v>587</v>
      </c>
      <c r="D34" s="3">
        <f>'22. 5. 25'!D19+COUNT('23. 5. 25'!D2:D27)</f>
        <v>335</v>
      </c>
    </row>
  </sheetData>
  <conditionalFormatting sqref="A1">
    <cfRule type="duplicateValues" dxfId="5" priority="1"/>
  </conditionalFormatting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E22"/>
  <sheetViews>
    <sheetView workbookViewId="0">
      <selection activeCell="C26" sqref="C26"/>
    </sheetView>
  </sheetViews>
  <sheetFormatPr defaultRowHeight="15"/>
  <cols>
    <col min="1" max="1" width="37.7109375" bestFit="1" customWidth="1"/>
    <col min="2" max="2" width="10.140625" bestFit="1" customWidth="1"/>
    <col min="3" max="4" width="8.85546875" style="3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469</v>
      </c>
      <c r="B2" t="s">
        <v>471</v>
      </c>
      <c r="C2" s="3">
        <v>0</v>
      </c>
      <c r="D2" s="3">
        <f>C2</f>
        <v>0</v>
      </c>
    </row>
    <row r="3" spans="1:5">
      <c r="A3" t="s">
        <v>474</v>
      </c>
      <c r="C3" s="3">
        <v>5.6</v>
      </c>
      <c r="D3" s="3">
        <f>D2+C3</f>
        <v>5.6</v>
      </c>
    </row>
    <row r="4" spans="1:5">
      <c r="A4" t="s">
        <v>473</v>
      </c>
      <c r="B4" t="s">
        <v>471</v>
      </c>
      <c r="C4" s="3">
        <v>6.9</v>
      </c>
      <c r="D4" s="3">
        <f t="shared" ref="D4:D15" si="0">D3+C4</f>
        <v>12.5</v>
      </c>
    </row>
    <row r="5" spans="1:5">
      <c r="A5" t="s">
        <v>476</v>
      </c>
      <c r="B5" t="s">
        <v>475</v>
      </c>
      <c r="C5" s="3">
        <v>5.0999999999999996</v>
      </c>
      <c r="D5" s="3">
        <f t="shared" si="0"/>
        <v>17.600000000000001</v>
      </c>
    </row>
    <row r="6" spans="1:5">
      <c r="A6" t="s">
        <v>472</v>
      </c>
      <c r="C6" s="3">
        <v>11</v>
      </c>
      <c r="D6" s="3">
        <f t="shared" si="0"/>
        <v>28.6</v>
      </c>
    </row>
    <row r="7" spans="1:5">
      <c r="A7" t="s">
        <v>477</v>
      </c>
      <c r="C7" s="3">
        <v>2.1</v>
      </c>
      <c r="D7" s="3">
        <f t="shared" si="0"/>
        <v>30.700000000000003</v>
      </c>
    </row>
    <row r="8" spans="1:5">
      <c r="A8" t="s">
        <v>478</v>
      </c>
      <c r="C8" s="3">
        <v>5.3</v>
      </c>
      <c r="D8" s="3">
        <f t="shared" si="0"/>
        <v>36</v>
      </c>
    </row>
    <row r="9" spans="1:5">
      <c r="A9" t="s">
        <v>480</v>
      </c>
      <c r="B9" t="s">
        <v>479</v>
      </c>
      <c r="C9" s="3">
        <v>2.1</v>
      </c>
      <c r="D9" s="3">
        <f t="shared" si="0"/>
        <v>38.1</v>
      </c>
    </row>
    <row r="10" spans="1:5">
      <c r="A10" t="s">
        <v>481</v>
      </c>
      <c r="C10" s="3">
        <v>0.66200000000000003</v>
      </c>
      <c r="D10" s="3">
        <f t="shared" si="0"/>
        <v>38.762</v>
      </c>
    </row>
    <row r="11" spans="1:5">
      <c r="A11" t="s">
        <v>482</v>
      </c>
      <c r="C11" s="3">
        <v>0.185</v>
      </c>
      <c r="D11" s="3">
        <f t="shared" si="0"/>
        <v>38.947000000000003</v>
      </c>
    </row>
    <row r="12" spans="1:5">
      <c r="A12" t="s">
        <v>483</v>
      </c>
      <c r="C12" s="3">
        <v>0.26400000000000001</v>
      </c>
      <c r="D12" s="3">
        <f t="shared" si="0"/>
        <v>39.211000000000006</v>
      </c>
    </row>
    <row r="13" spans="1:5">
      <c r="A13" t="s">
        <v>493</v>
      </c>
      <c r="B13" t="s">
        <v>484</v>
      </c>
      <c r="C13" s="3">
        <v>7.1</v>
      </c>
      <c r="D13" s="3">
        <f>D12+C13</f>
        <v>46.311000000000007</v>
      </c>
    </row>
    <row r="14" spans="1:5">
      <c r="A14" t="s">
        <v>494</v>
      </c>
      <c r="B14" t="s">
        <v>18</v>
      </c>
      <c r="C14" s="3">
        <v>13.4</v>
      </c>
      <c r="D14" s="3">
        <f t="shared" si="0"/>
        <v>59.711000000000006</v>
      </c>
    </row>
    <row r="15" spans="1:5" ht="14.65" customHeight="1">
      <c r="A15" t="s">
        <v>495</v>
      </c>
      <c r="B15" t="s">
        <v>19</v>
      </c>
      <c r="C15" s="3">
        <v>10.1</v>
      </c>
      <c r="D15" s="2">
        <f t="shared" si="0"/>
        <v>69.811000000000007</v>
      </c>
      <c r="E15" t="s">
        <v>234</v>
      </c>
    </row>
    <row r="16" spans="1:5">
      <c r="A16" s="5" t="s">
        <v>496</v>
      </c>
      <c r="B16" t="s">
        <v>492</v>
      </c>
      <c r="E16" t="s">
        <v>487</v>
      </c>
    </row>
    <row r="17" spans="1:5">
      <c r="A17" s="5" t="s">
        <v>488</v>
      </c>
      <c r="E17" t="s">
        <v>489</v>
      </c>
    </row>
    <row r="18" spans="1:5">
      <c r="A18" s="5" t="s">
        <v>490</v>
      </c>
      <c r="E18" t="s">
        <v>491</v>
      </c>
    </row>
    <row r="20" spans="1:5">
      <c r="A20" t="s">
        <v>584</v>
      </c>
      <c r="D20" s="2">
        <f>'23. 5. 25'!D32+'24. 5. 25'!D15</f>
        <v>1883.3319999999997</v>
      </c>
    </row>
    <row r="22" spans="1:5">
      <c r="A22" t="s">
        <v>587</v>
      </c>
      <c r="D22" s="3">
        <f>'23. 5. 25'!D34+COUNT('24. 5. 25'!D2:D14)</f>
        <v>348</v>
      </c>
    </row>
  </sheetData>
  <conditionalFormatting sqref="A1">
    <cfRule type="duplicateValues" dxfId="4" priority="1"/>
  </conditionalFormatting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FF00"/>
  </sheetPr>
  <dimension ref="A1:E28"/>
  <sheetViews>
    <sheetView workbookViewId="0">
      <selection activeCell="F27" sqref="F27"/>
    </sheetView>
  </sheetViews>
  <sheetFormatPr defaultRowHeight="15"/>
  <cols>
    <col min="1" max="1" width="32" bestFit="1" customWidth="1"/>
    <col min="2" max="2" width="11.140625" bestFit="1" customWidth="1"/>
    <col min="3" max="4" width="8.85546875" style="3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495</v>
      </c>
      <c r="B2" t="s">
        <v>19</v>
      </c>
      <c r="C2" s="3">
        <v>0</v>
      </c>
      <c r="D2" s="3">
        <f>C2</f>
        <v>0</v>
      </c>
    </row>
    <row r="3" spans="1:4">
      <c r="A3" t="s">
        <v>485</v>
      </c>
      <c r="C3" s="3">
        <v>1.9</v>
      </c>
      <c r="D3" s="3">
        <f>D2+C3</f>
        <v>1.9</v>
      </c>
    </row>
    <row r="4" spans="1:4">
      <c r="A4" t="s">
        <v>486</v>
      </c>
      <c r="C4" s="3">
        <v>3.6</v>
      </c>
      <c r="D4" s="3">
        <f t="shared" ref="D4:D22" si="0">D3+C4</f>
        <v>5.5</v>
      </c>
    </row>
    <row r="5" spans="1:4">
      <c r="A5" t="s">
        <v>497</v>
      </c>
      <c r="C5" s="3">
        <v>2.8</v>
      </c>
      <c r="D5" s="3">
        <f>D4+C5</f>
        <v>8.3000000000000007</v>
      </c>
    </row>
    <row r="6" spans="1:4">
      <c r="A6" t="s">
        <v>498</v>
      </c>
      <c r="C6" s="3">
        <v>4.3</v>
      </c>
      <c r="D6" s="3">
        <f t="shared" si="0"/>
        <v>12.600000000000001</v>
      </c>
    </row>
    <row r="7" spans="1:4">
      <c r="A7" t="s">
        <v>499</v>
      </c>
      <c r="C7" s="3">
        <v>4.0999999999999996</v>
      </c>
      <c r="D7" s="3">
        <f t="shared" si="0"/>
        <v>16.700000000000003</v>
      </c>
    </row>
    <row r="8" spans="1:4">
      <c r="A8" t="s">
        <v>500</v>
      </c>
      <c r="C8" s="3">
        <v>6.8</v>
      </c>
      <c r="D8" s="3">
        <f t="shared" si="0"/>
        <v>23.500000000000004</v>
      </c>
    </row>
    <row r="9" spans="1:4">
      <c r="A9" t="s">
        <v>501</v>
      </c>
      <c r="C9" s="3">
        <v>0.70699999999999996</v>
      </c>
      <c r="D9" s="3">
        <f t="shared" si="0"/>
        <v>24.207000000000004</v>
      </c>
    </row>
    <row r="10" spans="1:4">
      <c r="A10" t="s">
        <v>502</v>
      </c>
      <c r="C10" s="3">
        <v>0.78300000000000003</v>
      </c>
      <c r="D10" s="3">
        <f t="shared" si="0"/>
        <v>24.990000000000006</v>
      </c>
    </row>
    <row r="11" spans="1:4">
      <c r="A11" t="s">
        <v>503</v>
      </c>
      <c r="C11" s="3">
        <v>0.26700000000000002</v>
      </c>
      <c r="D11" s="3">
        <f t="shared" si="0"/>
        <v>25.257000000000005</v>
      </c>
    </row>
    <row r="12" spans="1:4">
      <c r="A12" t="s">
        <v>504</v>
      </c>
      <c r="C12" s="3">
        <v>0.5</v>
      </c>
      <c r="D12" s="3">
        <f t="shared" si="0"/>
        <v>25.757000000000005</v>
      </c>
    </row>
    <row r="13" spans="1:4">
      <c r="A13" t="s">
        <v>505</v>
      </c>
      <c r="C13" s="3">
        <v>2.5</v>
      </c>
      <c r="D13" s="3">
        <f t="shared" si="0"/>
        <v>28.257000000000005</v>
      </c>
    </row>
    <row r="14" spans="1:4">
      <c r="A14" t="s">
        <v>506</v>
      </c>
      <c r="C14" s="3">
        <v>2.2999999999999998</v>
      </c>
      <c r="D14" s="3">
        <f t="shared" si="0"/>
        <v>30.557000000000006</v>
      </c>
    </row>
    <row r="15" spans="1:4">
      <c r="A15" t="s">
        <v>507</v>
      </c>
      <c r="C15" s="3">
        <v>2.8</v>
      </c>
      <c r="D15" s="3">
        <f t="shared" si="0"/>
        <v>33.357000000000006</v>
      </c>
    </row>
    <row r="16" spans="1:4">
      <c r="A16" t="s">
        <v>508</v>
      </c>
      <c r="C16" s="3">
        <v>0.83899999999999997</v>
      </c>
      <c r="D16" s="3">
        <f t="shared" si="0"/>
        <v>34.196000000000005</v>
      </c>
    </row>
    <row r="17" spans="1:5">
      <c r="A17" t="s">
        <v>509</v>
      </c>
      <c r="B17" t="s">
        <v>20</v>
      </c>
      <c r="C17" s="3">
        <v>6</v>
      </c>
      <c r="D17" s="3">
        <f t="shared" si="0"/>
        <v>40.196000000000005</v>
      </c>
    </row>
    <row r="18" spans="1:5">
      <c r="A18" t="s">
        <v>510</v>
      </c>
      <c r="C18" s="3">
        <v>3.2</v>
      </c>
      <c r="D18" s="3">
        <f t="shared" si="0"/>
        <v>43.396000000000008</v>
      </c>
    </row>
    <row r="19" spans="1:5">
      <c r="A19" t="s">
        <v>511</v>
      </c>
      <c r="B19" t="s">
        <v>20</v>
      </c>
      <c r="C19" s="3">
        <v>3.6</v>
      </c>
      <c r="D19" s="3">
        <f>D18+C19</f>
        <v>46.996000000000009</v>
      </c>
    </row>
    <row r="20" spans="1:5">
      <c r="A20" t="s">
        <v>512</v>
      </c>
      <c r="B20" t="s">
        <v>21</v>
      </c>
      <c r="C20" s="3">
        <v>4.9000000000000004</v>
      </c>
      <c r="D20" s="3">
        <f t="shared" si="0"/>
        <v>51.896000000000008</v>
      </c>
    </row>
    <row r="21" spans="1:5">
      <c r="A21" t="s">
        <v>513</v>
      </c>
      <c r="B21" t="s">
        <v>22</v>
      </c>
      <c r="C21" s="3">
        <v>9.1</v>
      </c>
      <c r="D21" s="3">
        <f t="shared" si="0"/>
        <v>60.996000000000009</v>
      </c>
    </row>
    <row r="22" spans="1:5">
      <c r="A22" t="s">
        <v>514</v>
      </c>
      <c r="B22" t="s">
        <v>518</v>
      </c>
      <c r="C22" s="3">
        <v>9.6999999999999993</v>
      </c>
      <c r="D22" s="2">
        <f t="shared" si="0"/>
        <v>70.696000000000012</v>
      </c>
      <c r="E22" t="s">
        <v>234</v>
      </c>
    </row>
    <row r="23" spans="1:5">
      <c r="A23" s="5" t="s">
        <v>515</v>
      </c>
      <c r="E23" t="s">
        <v>516</v>
      </c>
    </row>
    <row r="24" spans="1:5">
      <c r="A24" s="5" t="s">
        <v>517</v>
      </c>
      <c r="E24" t="s">
        <v>516</v>
      </c>
    </row>
    <row r="26" spans="1:5">
      <c r="A26" t="s">
        <v>584</v>
      </c>
      <c r="D26" s="2">
        <f>'24. 5. 25'!D20+'25. 5. 25'!D22</f>
        <v>1954.0279999999996</v>
      </c>
    </row>
    <row r="28" spans="1:5">
      <c r="A28" t="s">
        <v>587</v>
      </c>
      <c r="D28" s="3">
        <f>'24. 5. 25'!D22+COUNT('25. 5. 25'!D2:D21)</f>
        <v>368</v>
      </c>
    </row>
  </sheetData>
  <conditionalFormatting sqref="A1">
    <cfRule type="duplicateValues" dxfId="3" priority="1"/>
  </conditionalFormatting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E19"/>
  <sheetViews>
    <sheetView workbookViewId="0">
      <selection activeCell="B23" sqref="B23"/>
    </sheetView>
  </sheetViews>
  <sheetFormatPr defaultRowHeight="15"/>
  <cols>
    <col min="1" max="1" width="37.5703125" bestFit="1" customWidth="1"/>
    <col min="2" max="2" width="13.7109375" bestFit="1" customWidth="1"/>
    <col min="3" max="4" width="8.85546875" style="3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514</v>
      </c>
      <c r="B2" t="s">
        <v>518</v>
      </c>
      <c r="C2" s="3">
        <v>0</v>
      </c>
      <c r="D2" s="3">
        <f>C2</f>
        <v>0</v>
      </c>
    </row>
    <row r="3" spans="1:5">
      <c r="A3" t="s">
        <v>529</v>
      </c>
      <c r="B3" t="s">
        <v>520</v>
      </c>
      <c r="C3" s="3">
        <v>19.3</v>
      </c>
      <c r="D3" s="3">
        <f>D2+C3</f>
        <v>19.3</v>
      </c>
    </row>
    <row r="4" spans="1:5">
      <c r="A4" t="s">
        <v>530</v>
      </c>
      <c r="B4" t="s">
        <v>520</v>
      </c>
      <c r="C4" s="3">
        <v>8.6</v>
      </c>
      <c r="D4" s="3">
        <f t="shared" ref="D4:D15" si="0">D3+C4</f>
        <v>27.9</v>
      </c>
    </row>
    <row r="5" spans="1:5">
      <c r="A5" t="s">
        <v>521</v>
      </c>
      <c r="C5" s="3">
        <v>9</v>
      </c>
      <c r="D5" s="3">
        <f t="shared" si="0"/>
        <v>36.9</v>
      </c>
    </row>
    <row r="6" spans="1:5">
      <c r="A6" t="s">
        <v>519</v>
      </c>
      <c r="C6" s="3">
        <v>7.5</v>
      </c>
      <c r="D6" s="3">
        <f t="shared" si="0"/>
        <v>44.4</v>
      </c>
    </row>
    <row r="7" spans="1:5">
      <c r="A7" t="s">
        <v>531</v>
      </c>
      <c r="B7" t="s">
        <v>23</v>
      </c>
      <c r="C7" s="3">
        <v>3.8</v>
      </c>
      <c r="D7" s="3">
        <f t="shared" si="0"/>
        <v>48.199999999999996</v>
      </c>
    </row>
    <row r="8" spans="1:5">
      <c r="A8" t="s">
        <v>522</v>
      </c>
      <c r="C8" s="3">
        <v>4.2</v>
      </c>
      <c r="D8" s="3">
        <f t="shared" si="0"/>
        <v>52.4</v>
      </c>
    </row>
    <row r="9" spans="1:5">
      <c r="A9" t="s">
        <v>523</v>
      </c>
      <c r="C9" s="3">
        <v>1.7</v>
      </c>
      <c r="D9" s="3">
        <f t="shared" si="0"/>
        <v>54.1</v>
      </c>
    </row>
    <row r="10" spans="1:5">
      <c r="A10" t="s">
        <v>524</v>
      </c>
      <c r="C10" s="3">
        <v>2.1</v>
      </c>
      <c r="D10" s="3">
        <f t="shared" si="0"/>
        <v>56.2</v>
      </c>
    </row>
    <row r="11" spans="1:5">
      <c r="A11" t="s">
        <v>525</v>
      </c>
      <c r="C11" s="3">
        <v>1.5</v>
      </c>
      <c r="D11" s="3">
        <f t="shared" si="0"/>
        <v>57.7</v>
      </c>
    </row>
    <row r="12" spans="1:5">
      <c r="A12" t="s">
        <v>532</v>
      </c>
      <c r="B12" t="s">
        <v>24</v>
      </c>
      <c r="C12" s="3">
        <v>1.1000000000000001</v>
      </c>
      <c r="D12" s="3">
        <f t="shared" si="0"/>
        <v>58.800000000000004</v>
      </c>
    </row>
    <row r="13" spans="1:5">
      <c r="A13" t="s">
        <v>526</v>
      </c>
      <c r="C13" s="3">
        <v>2.6</v>
      </c>
      <c r="D13" s="3">
        <f t="shared" si="0"/>
        <v>61.400000000000006</v>
      </c>
    </row>
    <row r="14" spans="1:5">
      <c r="A14" t="s">
        <v>533</v>
      </c>
      <c r="B14" t="s">
        <v>25</v>
      </c>
      <c r="C14" s="3">
        <v>1.3</v>
      </c>
      <c r="D14" s="3">
        <f t="shared" si="0"/>
        <v>62.7</v>
      </c>
    </row>
    <row r="15" spans="1:5">
      <c r="A15" t="s">
        <v>534</v>
      </c>
      <c r="B15" t="s">
        <v>24</v>
      </c>
      <c r="C15" s="3">
        <v>5.6</v>
      </c>
      <c r="D15" s="2">
        <f t="shared" si="0"/>
        <v>68.3</v>
      </c>
      <c r="E15" t="s">
        <v>528</v>
      </c>
    </row>
    <row r="17" spans="1:4">
      <c r="A17" t="s">
        <v>584</v>
      </c>
      <c r="D17" s="2">
        <f>'25. 5. 25'!D26+'26. 5. 25'!D15</f>
        <v>2022.3279999999995</v>
      </c>
    </row>
    <row r="19" spans="1:4">
      <c r="A19" t="s">
        <v>587</v>
      </c>
      <c r="D19" s="3">
        <f>'25. 5. 25'!D28+COUNT('26. 5. 25'!D2:D14)</f>
        <v>381</v>
      </c>
    </row>
  </sheetData>
  <conditionalFormatting sqref="A1">
    <cfRule type="duplicateValues" dxfId="2" priority="1"/>
  </conditionalFormatting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E30"/>
  <sheetViews>
    <sheetView workbookViewId="0">
      <selection activeCell="A34" sqref="A34"/>
    </sheetView>
  </sheetViews>
  <sheetFormatPr defaultRowHeight="15"/>
  <cols>
    <col min="1" max="1" width="32.5703125" bestFit="1" customWidth="1"/>
    <col min="2" max="2" width="12.5703125" customWidth="1"/>
    <col min="3" max="4" width="12.5703125" style="3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534</v>
      </c>
      <c r="B2" t="s">
        <v>24</v>
      </c>
      <c r="C2" s="3">
        <v>0</v>
      </c>
      <c r="D2" s="3">
        <f>C2</f>
        <v>0</v>
      </c>
    </row>
    <row r="3" spans="1:4">
      <c r="A3" t="s">
        <v>535</v>
      </c>
      <c r="C3" s="3">
        <v>9.1</v>
      </c>
      <c r="D3" s="3">
        <f>D2+C3</f>
        <v>9.1</v>
      </c>
    </row>
    <row r="4" spans="1:4">
      <c r="A4" t="s">
        <v>527</v>
      </c>
      <c r="C4" s="3">
        <v>6.1</v>
      </c>
      <c r="D4" s="3">
        <f t="shared" ref="D4:D25" si="0">D3+C4</f>
        <v>15.2</v>
      </c>
    </row>
    <row r="5" spans="1:4">
      <c r="A5" t="s">
        <v>536</v>
      </c>
      <c r="C5" s="3">
        <v>8.6999999999999993</v>
      </c>
      <c r="D5" s="3">
        <f>D4+C5</f>
        <v>23.9</v>
      </c>
    </row>
    <row r="6" spans="1:4">
      <c r="A6" t="s">
        <v>537</v>
      </c>
      <c r="C6" s="3">
        <v>3.8</v>
      </c>
      <c r="D6" s="3">
        <f t="shared" si="0"/>
        <v>27.7</v>
      </c>
    </row>
    <row r="7" spans="1:4">
      <c r="A7" t="s">
        <v>538</v>
      </c>
      <c r="C7" s="3">
        <v>0.63300000000000001</v>
      </c>
      <c r="D7" s="3">
        <f t="shared" si="0"/>
        <v>28.332999999999998</v>
      </c>
    </row>
    <row r="8" spans="1:4">
      <c r="A8" t="s">
        <v>539</v>
      </c>
      <c r="C8" s="3">
        <v>3.9</v>
      </c>
      <c r="D8" s="3">
        <f t="shared" si="0"/>
        <v>32.232999999999997</v>
      </c>
    </row>
    <row r="9" spans="1:4">
      <c r="A9" t="s">
        <v>540</v>
      </c>
      <c r="C9" s="3">
        <v>2.7</v>
      </c>
      <c r="D9" s="3">
        <f t="shared" si="0"/>
        <v>34.933</v>
      </c>
    </row>
    <row r="10" spans="1:4">
      <c r="A10" t="s">
        <v>541</v>
      </c>
      <c r="C10" s="3">
        <v>3.2</v>
      </c>
      <c r="D10" s="3">
        <f t="shared" si="0"/>
        <v>38.133000000000003</v>
      </c>
    </row>
    <row r="11" spans="1:4">
      <c r="A11" t="s">
        <v>542</v>
      </c>
      <c r="C11" s="3">
        <v>1.1000000000000001</v>
      </c>
      <c r="D11" s="3">
        <f t="shared" si="0"/>
        <v>39.233000000000004</v>
      </c>
    </row>
    <row r="12" spans="1:4">
      <c r="A12" t="s">
        <v>543</v>
      </c>
      <c r="C12" s="3">
        <v>1.2</v>
      </c>
      <c r="D12" s="3">
        <f t="shared" si="0"/>
        <v>40.433000000000007</v>
      </c>
    </row>
    <row r="13" spans="1:4">
      <c r="A13" t="s">
        <v>556</v>
      </c>
      <c r="B13" t="s">
        <v>544</v>
      </c>
      <c r="C13" s="3">
        <v>0.252</v>
      </c>
      <c r="D13" s="3">
        <f t="shared" si="0"/>
        <v>40.685000000000009</v>
      </c>
    </row>
    <row r="14" spans="1:4">
      <c r="A14" t="s">
        <v>545</v>
      </c>
      <c r="C14" s="3">
        <v>3.9</v>
      </c>
      <c r="D14" s="3">
        <f t="shared" si="0"/>
        <v>44.585000000000008</v>
      </c>
    </row>
    <row r="15" spans="1:4">
      <c r="A15" t="s">
        <v>557</v>
      </c>
      <c r="B15" t="s">
        <v>26</v>
      </c>
      <c r="C15" s="3">
        <v>1.9</v>
      </c>
      <c r="D15" s="3">
        <f t="shared" si="0"/>
        <v>46.485000000000007</v>
      </c>
    </row>
    <row r="16" spans="1:4">
      <c r="A16" t="s">
        <v>546</v>
      </c>
      <c r="C16" s="3">
        <v>0.86799999999999999</v>
      </c>
      <c r="D16" s="3">
        <f t="shared" si="0"/>
        <v>47.353000000000009</v>
      </c>
    </row>
    <row r="17" spans="1:5">
      <c r="A17" t="s">
        <v>547</v>
      </c>
      <c r="C17" s="3">
        <v>0.747</v>
      </c>
      <c r="D17" s="3">
        <f t="shared" si="0"/>
        <v>48.100000000000009</v>
      </c>
    </row>
    <row r="18" spans="1:5">
      <c r="A18" t="s">
        <v>548</v>
      </c>
      <c r="C18" s="3">
        <v>0.26</v>
      </c>
      <c r="D18" s="3">
        <f t="shared" si="0"/>
        <v>48.360000000000007</v>
      </c>
    </row>
    <row r="19" spans="1:5">
      <c r="A19" t="s">
        <v>549</v>
      </c>
      <c r="C19" s="3">
        <v>7.7</v>
      </c>
      <c r="D19" s="3">
        <f t="shared" si="0"/>
        <v>56.060000000000009</v>
      </c>
    </row>
    <row r="20" spans="1:5">
      <c r="A20" t="s">
        <v>550</v>
      </c>
      <c r="C20" s="3">
        <v>2</v>
      </c>
      <c r="D20" s="3">
        <f t="shared" si="0"/>
        <v>58.060000000000009</v>
      </c>
    </row>
    <row r="21" spans="1:5">
      <c r="A21" t="s">
        <v>551</v>
      </c>
      <c r="C21" s="3">
        <v>2.6</v>
      </c>
      <c r="D21" s="3">
        <f t="shared" si="0"/>
        <v>60.660000000000011</v>
      </c>
    </row>
    <row r="22" spans="1:5">
      <c r="A22" t="s">
        <v>552</v>
      </c>
      <c r="C22" s="3">
        <v>1.6</v>
      </c>
      <c r="D22" s="3">
        <f t="shared" si="0"/>
        <v>62.260000000000012</v>
      </c>
    </row>
    <row r="23" spans="1:5">
      <c r="A23" t="s">
        <v>553</v>
      </c>
      <c r="C23" s="3">
        <v>1.3</v>
      </c>
      <c r="D23" s="3">
        <f>D22+C23</f>
        <v>63.560000000000009</v>
      </c>
    </row>
    <row r="24" spans="1:5">
      <c r="A24" t="s">
        <v>558</v>
      </c>
      <c r="B24" t="s">
        <v>27</v>
      </c>
      <c r="C24" s="3">
        <v>3.5</v>
      </c>
      <c r="D24" s="3">
        <f t="shared" si="0"/>
        <v>67.06</v>
      </c>
    </row>
    <row r="25" spans="1:5">
      <c r="A25" t="s">
        <v>559</v>
      </c>
      <c r="B25" t="s">
        <v>560</v>
      </c>
      <c r="C25" s="3">
        <v>3.7</v>
      </c>
      <c r="D25" s="2">
        <f t="shared" si="0"/>
        <v>70.760000000000005</v>
      </c>
      <c r="E25" t="s">
        <v>554</v>
      </c>
    </row>
    <row r="26" spans="1:5">
      <c r="A26" s="5" t="s">
        <v>555</v>
      </c>
      <c r="E26" t="s">
        <v>516</v>
      </c>
    </row>
    <row r="28" spans="1:5">
      <c r="A28" t="s">
        <v>584</v>
      </c>
      <c r="D28" s="2">
        <f>'26. 5. 25'!D17+'27. 5. 25'!D25</f>
        <v>2093.0879999999997</v>
      </c>
    </row>
    <row r="30" spans="1:5">
      <c r="A30" t="s">
        <v>587</v>
      </c>
      <c r="D30" s="3">
        <f>'26. 5. 25'!D19+COUNT('27. 5. 25'!D2:D24)</f>
        <v>404</v>
      </c>
    </row>
  </sheetData>
  <conditionalFormatting sqref="A1">
    <cfRule type="duplicateValues" dxfId="1" priority="1"/>
  </conditionalFormatting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FF00"/>
  </sheetPr>
  <dimension ref="A1:E16"/>
  <sheetViews>
    <sheetView tabSelected="1" workbookViewId="0">
      <selection activeCell="D27" sqref="D27"/>
    </sheetView>
  </sheetViews>
  <sheetFormatPr defaultRowHeight="15"/>
  <cols>
    <col min="1" max="1" width="29.85546875" bestFit="1" customWidth="1"/>
    <col min="2" max="2" width="10.85546875" customWidth="1"/>
    <col min="3" max="3" width="10.85546875" style="3" customWidth="1"/>
    <col min="4" max="4" width="8.85546875" style="3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559</v>
      </c>
      <c r="B2" t="s">
        <v>560</v>
      </c>
      <c r="C2" s="3">
        <v>0</v>
      </c>
      <c r="D2" s="3">
        <f>C2</f>
        <v>0</v>
      </c>
    </row>
    <row r="3" spans="1:5">
      <c r="A3" t="s">
        <v>561</v>
      </c>
      <c r="C3" s="3">
        <v>5.5</v>
      </c>
      <c r="D3" s="3">
        <f>D2+C3</f>
        <v>5.5</v>
      </c>
    </row>
    <row r="4" spans="1:5">
      <c r="A4" t="s">
        <v>562</v>
      </c>
      <c r="C4" s="3">
        <v>5.2</v>
      </c>
      <c r="D4" s="3">
        <f t="shared" ref="D4:D8" si="0">D3+C4</f>
        <v>10.7</v>
      </c>
    </row>
    <row r="5" spans="1:5">
      <c r="A5" t="s">
        <v>563</v>
      </c>
      <c r="C5" s="3">
        <v>4.2</v>
      </c>
      <c r="D5" s="3">
        <f t="shared" si="0"/>
        <v>14.899999999999999</v>
      </c>
    </row>
    <row r="6" spans="1:5">
      <c r="A6" t="s">
        <v>564</v>
      </c>
      <c r="C6" s="3">
        <v>8.4</v>
      </c>
      <c r="D6" s="3">
        <f>D5+C6</f>
        <v>23.299999999999997</v>
      </c>
    </row>
    <row r="7" spans="1:5">
      <c r="A7" t="s">
        <v>567</v>
      </c>
      <c r="B7" t="s">
        <v>28</v>
      </c>
      <c r="C7" s="3">
        <v>2.8</v>
      </c>
      <c r="D7" s="3">
        <f t="shared" si="0"/>
        <v>26.099999999999998</v>
      </c>
    </row>
    <row r="8" spans="1:5">
      <c r="A8" t="s">
        <v>565</v>
      </c>
      <c r="C8" s="3">
        <v>2.4</v>
      </c>
      <c r="D8" s="2">
        <f t="shared" si="0"/>
        <v>28.499999999999996</v>
      </c>
      <c r="E8" t="s">
        <v>566</v>
      </c>
    </row>
    <row r="10" spans="1:5">
      <c r="A10" t="s">
        <v>584</v>
      </c>
      <c r="D10" s="2">
        <f>'27. 5. 25'!D28+'28. 5. 25'!D8</f>
        <v>2121.5879999999997</v>
      </c>
    </row>
    <row r="14" spans="1:5">
      <c r="A14" t="s">
        <v>583</v>
      </c>
      <c r="D14" s="2">
        <f>'1. 5. 25'!D18+'2. 5. 25'!D9+'3. 5. 25'!D16+'4. 5. 25'!D17+'5. 5. 25'!D18+'6. 5. 25'!D21+'7. 5. 25'!D14+'8. 5. 25'!D15+'9. 5. 25'!D24+'10. 5. 25'!D16+'11. 5. 25'!D12+'12. 5. 25'!D13+'13. 5. 25'!D9+'14. 5. 25'!D16+'15. 5. 25'!D17+'16. 5. 25'!D16+'17. 5. 25'!D12+'18. 5. 25'!D10+'19. 5. 25'!D29+'20. 5. 25'!D25+'21. 5. 25'!D13+'22. 5. 25'!D13+'23. 5. 25'!D28+'24. 5. 25'!D15+'25. 5. 25'!D22+'26. 5. 25'!D15+'27. 5. 25'!D25+'28. 5. 25'!D8</f>
        <v>2121.5879999999997</v>
      </c>
    </row>
    <row r="16" spans="1:5">
      <c r="A16" t="s">
        <v>587</v>
      </c>
      <c r="D16" s="3">
        <f>'27. 5. 25'!D30+COUNT('28. 5. 25'!D2:D7)</f>
        <v>410</v>
      </c>
    </row>
  </sheetData>
  <conditionalFormatting sqref="A1">
    <cfRule type="duplicateValues" dxfId="0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workbookViewId="0">
      <selection activeCell="E8" sqref="E8"/>
    </sheetView>
  </sheetViews>
  <sheetFormatPr defaultRowHeight="15"/>
  <cols>
    <col min="1" max="1" width="34" bestFit="1" customWidth="1"/>
    <col min="2" max="2" width="13.42578125" customWidth="1"/>
    <col min="3" max="3" width="12" style="3" customWidth="1"/>
    <col min="4" max="4" width="20.7109375" style="3" customWidth="1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58</v>
      </c>
      <c r="C2" s="3">
        <v>0</v>
      </c>
      <c r="D2" s="3">
        <f>C2</f>
        <v>0</v>
      </c>
    </row>
    <row r="3" spans="1:5">
      <c r="A3" t="s">
        <v>59</v>
      </c>
      <c r="C3" s="3">
        <v>3.7</v>
      </c>
      <c r="D3" s="3">
        <f>D2+C3</f>
        <v>3.7</v>
      </c>
    </row>
    <row r="4" spans="1:5">
      <c r="A4" t="s">
        <v>60</v>
      </c>
      <c r="C4" s="3">
        <v>1.8</v>
      </c>
      <c r="D4" s="3">
        <f t="shared" ref="D4:D16" si="0">D3+C4</f>
        <v>5.5</v>
      </c>
    </row>
    <row r="5" spans="1:5">
      <c r="A5" t="s">
        <v>61</v>
      </c>
      <c r="C5" s="3">
        <v>2.8</v>
      </c>
      <c r="D5" s="3">
        <f t="shared" si="0"/>
        <v>8.3000000000000007</v>
      </c>
    </row>
    <row r="6" spans="1:5">
      <c r="A6" t="s">
        <v>62</v>
      </c>
      <c r="C6" s="3">
        <v>3.8</v>
      </c>
      <c r="D6" s="3">
        <f t="shared" si="0"/>
        <v>12.100000000000001</v>
      </c>
    </row>
    <row r="7" spans="1:5">
      <c r="A7" t="s">
        <v>63</v>
      </c>
      <c r="C7" s="3">
        <v>8</v>
      </c>
      <c r="D7" s="3">
        <f t="shared" si="0"/>
        <v>20.100000000000001</v>
      </c>
    </row>
    <row r="8" spans="1:5">
      <c r="A8" t="s">
        <v>64</v>
      </c>
      <c r="C8" s="3">
        <v>15.2</v>
      </c>
      <c r="D8" s="3">
        <f t="shared" si="0"/>
        <v>35.299999999999997</v>
      </c>
    </row>
    <row r="9" spans="1:5">
      <c r="A9" t="s">
        <v>65</v>
      </c>
      <c r="C9" s="3">
        <v>8</v>
      </c>
      <c r="D9" s="3">
        <f t="shared" si="0"/>
        <v>43.3</v>
      </c>
    </row>
    <row r="10" spans="1:5">
      <c r="A10" t="s">
        <v>66</v>
      </c>
      <c r="C10" s="3">
        <v>4.5</v>
      </c>
      <c r="D10" s="3">
        <f t="shared" si="0"/>
        <v>47.8</v>
      </c>
    </row>
    <row r="11" spans="1:5">
      <c r="A11" t="s">
        <v>67</v>
      </c>
      <c r="C11" s="3">
        <v>4.9000000000000004</v>
      </c>
      <c r="D11" s="3">
        <f t="shared" si="0"/>
        <v>52.699999999999996</v>
      </c>
    </row>
    <row r="12" spans="1:5">
      <c r="A12" t="s">
        <v>68</v>
      </c>
      <c r="C12" s="3">
        <v>2.7</v>
      </c>
      <c r="D12" s="3">
        <f t="shared" si="0"/>
        <v>55.4</v>
      </c>
    </row>
    <row r="13" spans="1:5">
      <c r="A13" t="s">
        <v>69</v>
      </c>
      <c r="C13" s="3">
        <v>2</v>
      </c>
      <c r="D13" s="3">
        <f t="shared" si="0"/>
        <v>57.4</v>
      </c>
    </row>
    <row r="14" spans="1:5">
      <c r="A14" t="s">
        <v>70</v>
      </c>
      <c r="C14" s="3">
        <v>2.2000000000000002</v>
      </c>
      <c r="D14" s="3">
        <f>D13+C14</f>
        <v>59.6</v>
      </c>
    </row>
    <row r="15" spans="1:5">
      <c r="A15" t="s">
        <v>71</v>
      </c>
      <c r="C15" s="3">
        <v>5.9</v>
      </c>
      <c r="D15" s="3">
        <f t="shared" si="0"/>
        <v>65.5</v>
      </c>
    </row>
    <row r="16" spans="1:5">
      <c r="A16" s="1" t="s">
        <v>585</v>
      </c>
      <c r="B16" t="s">
        <v>31</v>
      </c>
      <c r="C16" s="3">
        <v>3.6</v>
      </c>
      <c r="D16" s="2">
        <f t="shared" si="0"/>
        <v>69.099999999999994</v>
      </c>
      <c r="E16" t="s">
        <v>208</v>
      </c>
    </row>
    <row r="18" spans="1:4">
      <c r="A18" t="s">
        <v>584</v>
      </c>
      <c r="D18" s="2">
        <f>'2. 5. 25'!D11+'3. 5. 25'!D16</f>
        <v>236.03799999999998</v>
      </c>
    </row>
    <row r="20" spans="1:4">
      <c r="A20" t="s">
        <v>587</v>
      </c>
      <c r="D20" s="3">
        <f>'2. 5. 25'!D13+COUNT('3. 5. 25'!D2:D15)</f>
        <v>37</v>
      </c>
    </row>
  </sheetData>
  <conditionalFormatting sqref="A1">
    <cfRule type="duplicateValues" dxfId="31" priority="3"/>
  </conditionalFormatting>
  <conditionalFormatting sqref="A2:A16">
    <cfRule type="duplicateValues" dxfId="30" priority="1"/>
    <cfRule type="duplicateValues" dxfId="29" priority="2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E21"/>
  <sheetViews>
    <sheetView workbookViewId="0">
      <selection activeCell="A17" sqref="A17"/>
    </sheetView>
  </sheetViews>
  <sheetFormatPr defaultRowHeight="15"/>
  <cols>
    <col min="1" max="1" width="30.42578125" bestFit="1" customWidth="1"/>
    <col min="2" max="2" width="9" customWidth="1"/>
    <col min="3" max="3" width="8.85546875" style="3"/>
    <col min="4" max="4" width="9.5703125" style="3" bestFit="1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s="1" t="s">
        <v>72</v>
      </c>
      <c r="B2" t="s">
        <v>31</v>
      </c>
      <c r="C2" s="3">
        <v>0</v>
      </c>
      <c r="D2" s="3">
        <f>C2</f>
        <v>0</v>
      </c>
    </row>
    <row r="3" spans="1:4">
      <c r="A3" t="s">
        <v>73</v>
      </c>
      <c r="C3" s="3">
        <v>10.4</v>
      </c>
      <c r="D3" s="3">
        <f>D2+C3</f>
        <v>10.4</v>
      </c>
    </row>
    <row r="4" spans="1:4">
      <c r="A4" t="s">
        <v>74</v>
      </c>
      <c r="C4" s="3">
        <v>1.7</v>
      </c>
      <c r="D4" s="3">
        <f t="shared" ref="D4:D17" si="0">D3+C4</f>
        <v>12.1</v>
      </c>
    </row>
    <row r="5" spans="1:4">
      <c r="A5" t="s">
        <v>75</v>
      </c>
      <c r="C5" s="3">
        <v>3.3</v>
      </c>
      <c r="D5" s="3">
        <f t="shared" si="0"/>
        <v>15.399999999999999</v>
      </c>
    </row>
    <row r="6" spans="1:4">
      <c r="A6" t="s">
        <v>582</v>
      </c>
      <c r="B6" t="s">
        <v>32</v>
      </c>
      <c r="C6" s="3">
        <v>6</v>
      </c>
      <c r="D6" s="3">
        <f t="shared" si="0"/>
        <v>21.4</v>
      </c>
    </row>
    <row r="7" spans="1:4">
      <c r="A7" t="s">
        <v>76</v>
      </c>
      <c r="C7" s="3">
        <v>6.3</v>
      </c>
      <c r="D7" s="3">
        <f t="shared" si="0"/>
        <v>27.7</v>
      </c>
    </row>
    <row r="8" spans="1:4">
      <c r="A8" t="s">
        <v>77</v>
      </c>
      <c r="C8" s="3">
        <v>3.6</v>
      </c>
      <c r="D8" s="3">
        <f t="shared" si="0"/>
        <v>31.3</v>
      </c>
    </row>
    <row r="9" spans="1:4">
      <c r="A9" t="s">
        <v>78</v>
      </c>
      <c r="C9" s="3">
        <v>5.5</v>
      </c>
      <c r="D9" s="3">
        <f t="shared" si="0"/>
        <v>36.799999999999997</v>
      </c>
    </row>
    <row r="10" spans="1:4">
      <c r="A10" t="s">
        <v>79</v>
      </c>
      <c r="C10" s="3">
        <v>0.63</v>
      </c>
      <c r="D10" s="3">
        <f t="shared" si="0"/>
        <v>37.43</v>
      </c>
    </row>
    <row r="11" spans="1:4">
      <c r="A11" t="s">
        <v>80</v>
      </c>
      <c r="C11" s="3">
        <v>3.2</v>
      </c>
      <c r="D11" s="3">
        <f t="shared" si="0"/>
        <v>40.630000000000003</v>
      </c>
    </row>
    <row r="12" spans="1:4">
      <c r="A12" t="s">
        <v>81</v>
      </c>
      <c r="C12" s="3">
        <v>7.2</v>
      </c>
      <c r="D12" s="3">
        <f t="shared" si="0"/>
        <v>47.830000000000005</v>
      </c>
    </row>
    <row r="13" spans="1:4">
      <c r="A13" t="s">
        <v>82</v>
      </c>
      <c r="C13" s="3">
        <v>7.8</v>
      </c>
      <c r="D13" s="3">
        <f>D12+C13</f>
        <v>55.63</v>
      </c>
    </row>
    <row r="14" spans="1:4">
      <c r="A14" t="s">
        <v>83</v>
      </c>
      <c r="C14" s="3">
        <v>1.6</v>
      </c>
      <c r="D14" s="3">
        <f>D13+C14</f>
        <v>57.230000000000004</v>
      </c>
    </row>
    <row r="15" spans="1:4">
      <c r="A15" t="s">
        <v>84</v>
      </c>
      <c r="C15" s="3">
        <v>2.1</v>
      </c>
      <c r="D15" s="3">
        <f t="shared" si="0"/>
        <v>59.330000000000005</v>
      </c>
    </row>
    <row r="16" spans="1:4">
      <c r="A16" t="s">
        <v>85</v>
      </c>
      <c r="C16" s="3">
        <v>3.1</v>
      </c>
      <c r="D16" s="3">
        <f t="shared" si="0"/>
        <v>62.430000000000007</v>
      </c>
    </row>
    <row r="17" spans="1:5">
      <c r="A17" t="s">
        <v>211</v>
      </c>
      <c r="B17" t="s">
        <v>33</v>
      </c>
      <c r="C17" s="3">
        <v>12.5</v>
      </c>
      <c r="D17" s="2">
        <f t="shared" si="0"/>
        <v>74.930000000000007</v>
      </c>
      <c r="E17" t="s">
        <v>209</v>
      </c>
    </row>
    <row r="18" spans="1:5">
      <c r="D18" s="2"/>
    </row>
    <row r="19" spans="1:5">
      <c r="A19" t="s">
        <v>584</v>
      </c>
      <c r="D19" s="2">
        <f>'3. 5. 25'!D18+'4. 5. 25'!D17</f>
        <v>310.96799999999996</v>
      </c>
    </row>
    <row r="20" spans="1:5">
      <c r="D20"/>
    </row>
    <row r="21" spans="1:5">
      <c r="A21" t="s">
        <v>587</v>
      </c>
      <c r="D21" s="3">
        <f>'3. 5. 25'!D20+COUNT('4. 5. 25'!D2:D16)</f>
        <v>52</v>
      </c>
    </row>
  </sheetData>
  <conditionalFormatting sqref="A1">
    <cfRule type="duplicateValues" dxfId="28" priority="1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E22"/>
  <sheetViews>
    <sheetView workbookViewId="0">
      <selection activeCell="A24" sqref="A24"/>
    </sheetView>
  </sheetViews>
  <sheetFormatPr defaultRowHeight="15"/>
  <cols>
    <col min="1" max="1" width="35.85546875" bestFit="1" customWidth="1"/>
    <col min="2" max="2" width="14.7109375" bestFit="1" customWidth="1"/>
    <col min="3" max="3" width="5.140625" style="3" bestFit="1" customWidth="1"/>
    <col min="4" max="4" width="9.5703125" style="3" bestFit="1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211</v>
      </c>
      <c r="B2" t="s">
        <v>33</v>
      </c>
      <c r="C2" s="3">
        <v>0</v>
      </c>
      <c r="D2" s="3">
        <f>C2</f>
        <v>0</v>
      </c>
    </row>
    <row r="3" spans="1:4">
      <c r="A3" t="s">
        <v>86</v>
      </c>
      <c r="C3" s="3">
        <v>4.9000000000000004</v>
      </c>
      <c r="D3" s="3">
        <f>D2+C3</f>
        <v>4.9000000000000004</v>
      </c>
    </row>
    <row r="4" spans="1:4">
      <c r="A4" t="s">
        <v>212</v>
      </c>
      <c r="B4" t="s">
        <v>34</v>
      </c>
      <c r="C4" s="3">
        <v>12.1</v>
      </c>
      <c r="D4" s="3">
        <f t="shared" ref="D4:D18" si="0">D3+C4</f>
        <v>17</v>
      </c>
    </row>
    <row r="5" spans="1:4">
      <c r="A5" t="s">
        <v>87</v>
      </c>
      <c r="C5" s="3">
        <v>8.9</v>
      </c>
      <c r="D5" s="3">
        <f t="shared" si="0"/>
        <v>25.9</v>
      </c>
    </row>
    <row r="6" spans="1:4">
      <c r="A6" t="s">
        <v>213</v>
      </c>
      <c r="B6" t="s">
        <v>35</v>
      </c>
      <c r="C6" s="3">
        <v>2.9</v>
      </c>
      <c r="D6" s="3">
        <f t="shared" si="0"/>
        <v>28.799999999999997</v>
      </c>
    </row>
    <row r="7" spans="1:4">
      <c r="A7" t="s">
        <v>88</v>
      </c>
      <c r="C7" s="3">
        <v>4.5</v>
      </c>
      <c r="D7" s="3">
        <f t="shared" si="0"/>
        <v>33.299999999999997</v>
      </c>
    </row>
    <row r="8" spans="1:4">
      <c r="A8" t="s">
        <v>214</v>
      </c>
      <c r="B8" t="s">
        <v>36</v>
      </c>
      <c r="C8" s="3">
        <v>3</v>
      </c>
      <c r="D8" s="3">
        <f t="shared" si="0"/>
        <v>36.299999999999997</v>
      </c>
    </row>
    <row r="9" spans="1:4">
      <c r="A9" t="s">
        <v>89</v>
      </c>
      <c r="C9" s="3">
        <v>2.2000000000000002</v>
      </c>
      <c r="D9" s="3">
        <f t="shared" si="0"/>
        <v>38.5</v>
      </c>
    </row>
    <row r="10" spans="1:4">
      <c r="A10" t="s">
        <v>90</v>
      </c>
      <c r="C10" s="3">
        <v>2.2999999999999998</v>
      </c>
      <c r="D10" s="3">
        <f t="shared" si="0"/>
        <v>40.799999999999997</v>
      </c>
    </row>
    <row r="11" spans="1:4">
      <c r="A11" t="s">
        <v>215</v>
      </c>
      <c r="B11" t="s">
        <v>210</v>
      </c>
      <c r="C11" s="3">
        <v>8.5</v>
      </c>
      <c r="D11" s="3">
        <f t="shared" si="0"/>
        <v>49.3</v>
      </c>
    </row>
    <row r="12" spans="1:4">
      <c r="A12" t="s">
        <v>216</v>
      </c>
      <c r="B12" t="s">
        <v>37</v>
      </c>
      <c r="C12" s="3">
        <v>8.6</v>
      </c>
      <c r="D12" s="3">
        <f t="shared" si="0"/>
        <v>57.9</v>
      </c>
    </row>
    <row r="13" spans="1:4">
      <c r="A13" t="s">
        <v>91</v>
      </c>
      <c r="C13" s="3">
        <v>4.2</v>
      </c>
      <c r="D13" s="3">
        <f t="shared" si="0"/>
        <v>62.1</v>
      </c>
    </row>
    <row r="14" spans="1:4">
      <c r="A14" t="s">
        <v>92</v>
      </c>
      <c r="C14" s="3">
        <v>7.3</v>
      </c>
      <c r="D14" s="3">
        <f t="shared" si="0"/>
        <v>69.400000000000006</v>
      </c>
    </row>
    <row r="15" spans="1:4">
      <c r="A15" t="s">
        <v>93</v>
      </c>
      <c r="C15" s="3">
        <v>1.5</v>
      </c>
      <c r="D15" s="3">
        <f t="shared" si="0"/>
        <v>70.900000000000006</v>
      </c>
    </row>
    <row r="16" spans="1:4">
      <c r="A16" t="s">
        <v>94</v>
      </c>
      <c r="C16" s="3">
        <v>11.1</v>
      </c>
      <c r="D16" s="3">
        <f t="shared" si="0"/>
        <v>82</v>
      </c>
    </row>
    <row r="17" spans="1:5">
      <c r="A17" t="s">
        <v>95</v>
      </c>
      <c r="C17" s="3">
        <v>3.4</v>
      </c>
      <c r="D17" s="3">
        <f t="shared" si="0"/>
        <v>85.4</v>
      </c>
    </row>
    <row r="18" spans="1:5">
      <c r="A18" t="s">
        <v>217</v>
      </c>
      <c r="B18" t="s">
        <v>4</v>
      </c>
      <c r="C18" s="3">
        <v>3.2</v>
      </c>
      <c r="D18" s="2">
        <f t="shared" si="0"/>
        <v>88.600000000000009</v>
      </c>
      <c r="E18" t="s">
        <v>206</v>
      </c>
    </row>
    <row r="20" spans="1:5">
      <c r="A20" t="s">
        <v>584</v>
      </c>
      <c r="D20" s="2">
        <f>'4. 5. 25'!D19+'5. 5. 25'!D18</f>
        <v>399.56799999999998</v>
      </c>
    </row>
    <row r="22" spans="1:5">
      <c r="A22" t="s">
        <v>587</v>
      </c>
      <c r="D22" s="3">
        <f>'4. 5. 25'!D21+COUNT('5. 5. 25'!D2:D17)</f>
        <v>68</v>
      </c>
    </row>
  </sheetData>
  <conditionalFormatting sqref="A1">
    <cfRule type="duplicateValues" dxfId="27" priority="2"/>
  </conditionalFormatting>
  <conditionalFormatting sqref="A3:A19">
    <cfRule type="duplicateValues" dxfId="26" priority="30"/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E25"/>
  <sheetViews>
    <sheetView workbookViewId="0">
      <selection activeCell="B28" sqref="B28"/>
    </sheetView>
  </sheetViews>
  <sheetFormatPr defaultRowHeight="15"/>
  <cols>
    <col min="1" max="1" width="36.42578125" bestFit="1" customWidth="1"/>
    <col min="2" max="2" width="19.42578125" bestFit="1" customWidth="1"/>
    <col min="3" max="3" width="5.7109375" style="3" bestFit="1" customWidth="1"/>
    <col min="4" max="4" width="9.5703125" style="3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217</v>
      </c>
      <c r="B2" t="s">
        <v>4</v>
      </c>
      <c r="C2" s="3">
        <v>0</v>
      </c>
      <c r="D2" s="3">
        <f>C2</f>
        <v>0</v>
      </c>
    </row>
    <row r="3" spans="1:4">
      <c r="A3" t="s">
        <v>96</v>
      </c>
      <c r="C3" s="3">
        <v>2.9</v>
      </c>
      <c r="D3" s="3">
        <f>D2+C3</f>
        <v>2.9</v>
      </c>
    </row>
    <row r="4" spans="1:4">
      <c r="A4" t="s">
        <v>97</v>
      </c>
      <c r="C4" s="3">
        <v>2.8</v>
      </c>
      <c r="D4" s="3">
        <f t="shared" ref="D4:D21" si="0">D3+C4</f>
        <v>5.6999999999999993</v>
      </c>
    </row>
    <row r="5" spans="1:4">
      <c r="A5" t="s">
        <v>221</v>
      </c>
      <c r="B5" t="s">
        <v>5</v>
      </c>
      <c r="C5" s="3">
        <v>11.8</v>
      </c>
      <c r="D5" s="3">
        <f t="shared" si="0"/>
        <v>17.5</v>
      </c>
    </row>
    <row r="6" spans="1:4">
      <c r="A6" t="s">
        <v>222</v>
      </c>
      <c r="B6" t="s">
        <v>6</v>
      </c>
      <c r="C6" s="3">
        <v>5.0999999999999996</v>
      </c>
      <c r="D6" s="3">
        <f t="shared" si="0"/>
        <v>22.6</v>
      </c>
    </row>
    <row r="7" spans="1:4">
      <c r="A7" t="s">
        <v>98</v>
      </c>
      <c r="C7" s="3">
        <v>5.9</v>
      </c>
      <c r="D7" s="3">
        <f t="shared" si="0"/>
        <v>28.5</v>
      </c>
    </row>
    <row r="8" spans="1:4">
      <c r="A8" t="s">
        <v>223</v>
      </c>
      <c r="B8" t="s">
        <v>6</v>
      </c>
      <c r="C8" s="3">
        <v>2.2000000000000002</v>
      </c>
      <c r="D8" s="3">
        <f t="shared" si="0"/>
        <v>30.7</v>
      </c>
    </row>
    <row r="9" spans="1:4">
      <c r="A9" t="s">
        <v>224</v>
      </c>
      <c r="B9" t="s">
        <v>6</v>
      </c>
      <c r="C9" s="3">
        <v>1.9</v>
      </c>
      <c r="D9" s="3">
        <f t="shared" si="0"/>
        <v>32.6</v>
      </c>
    </row>
    <row r="10" spans="1:4">
      <c r="A10" t="s">
        <v>99</v>
      </c>
      <c r="C10" s="3">
        <v>5.8</v>
      </c>
      <c r="D10" s="3">
        <f t="shared" si="0"/>
        <v>38.4</v>
      </c>
    </row>
    <row r="11" spans="1:4">
      <c r="A11" t="s">
        <v>100</v>
      </c>
      <c r="C11" s="3">
        <v>4.3</v>
      </c>
      <c r="D11" s="3">
        <f t="shared" si="0"/>
        <v>42.699999999999996</v>
      </c>
    </row>
    <row r="12" spans="1:4">
      <c r="A12" t="s">
        <v>101</v>
      </c>
      <c r="C12" s="3">
        <v>1.2</v>
      </c>
      <c r="D12" s="3">
        <f t="shared" si="0"/>
        <v>43.9</v>
      </c>
    </row>
    <row r="13" spans="1:4">
      <c r="A13" t="s">
        <v>102</v>
      </c>
      <c r="C13" s="3">
        <v>6.7</v>
      </c>
      <c r="D13" s="3">
        <f t="shared" si="0"/>
        <v>50.6</v>
      </c>
    </row>
    <row r="14" spans="1:4">
      <c r="A14" t="s">
        <v>103</v>
      </c>
      <c r="C14" s="3">
        <v>1.4</v>
      </c>
      <c r="D14" s="3">
        <f t="shared" si="0"/>
        <v>52</v>
      </c>
    </row>
    <row r="15" spans="1:4">
      <c r="A15" t="s">
        <v>104</v>
      </c>
      <c r="C15" s="3">
        <v>5.3</v>
      </c>
      <c r="D15" s="3">
        <f t="shared" si="0"/>
        <v>57.3</v>
      </c>
    </row>
    <row r="16" spans="1:4">
      <c r="A16" t="s">
        <v>105</v>
      </c>
      <c r="C16" s="3">
        <v>5.3</v>
      </c>
      <c r="D16" s="3">
        <f t="shared" si="0"/>
        <v>62.599999999999994</v>
      </c>
    </row>
    <row r="17" spans="1:5">
      <c r="A17" t="s">
        <v>106</v>
      </c>
      <c r="C17" s="3">
        <v>11.3</v>
      </c>
      <c r="D17" s="3">
        <f t="shared" si="0"/>
        <v>73.899999999999991</v>
      </c>
    </row>
    <row r="18" spans="1:5">
      <c r="A18" t="s">
        <v>107</v>
      </c>
      <c r="C18" s="3">
        <v>0.28000000000000003</v>
      </c>
      <c r="D18" s="3">
        <f>D17+C18</f>
        <v>74.179999999999993</v>
      </c>
    </row>
    <row r="19" spans="1:5">
      <c r="A19" t="s">
        <v>108</v>
      </c>
      <c r="C19" s="3">
        <v>9.6999999999999993</v>
      </c>
      <c r="D19" s="3">
        <f t="shared" si="0"/>
        <v>83.88</v>
      </c>
    </row>
    <row r="20" spans="1:5">
      <c r="A20" t="s">
        <v>109</v>
      </c>
      <c r="C20" s="3">
        <v>0.84499999999999997</v>
      </c>
      <c r="D20" s="3">
        <f t="shared" si="0"/>
        <v>84.724999999999994</v>
      </c>
    </row>
    <row r="21" spans="1:5">
      <c r="A21" t="s">
        <v>225</v>
      </c>
      <c r="B21" t="s">
        <v>220</v>
      </c>
      <c r="C21" s="3">
        <v>3.3</v>
      </c>
      <c r="D21" s="2">
        <f t="shared" si="0"/>
        <v>88.024999999999991</v>
      </c>
      <c r="E21" t="s">
        <v>226</v>
      </c>
    </row>
    <row r="23" spans="1:5">
      <c r="A23" t="s">
        <v>584</v>
      </c>
      <c r="D23" s="2">
        <f>'5. 5. 25'!D20+'6. 5. 25'!D21</f>
        <v>487.59299999999996</v>
      </c>
    </row>
    <row r="25" spans="1:5">
      <c r="A25" t="s">
        <v>587</v>
      </c>
      <c r="D25" s="3">
        <f>'5. 5. 25'!D22+COUNT('6. 5. 25'!D2:D20)</f>
        <v>87</v>
      </c>
    </row>
  </sheetData>
  <conditionalFormatting sqref="A1">
    <cfRule type="duplicateValues" dxfId="25" priority="2"/>
  </conditionalFormatting>
  <conditionalFormatting sqref="A2">
    <cfRule type="duplicateValues" dxfId="24" priority="1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E18"/>
  <sheetViews>
    <sheetView workbookViewId="0">
      <selection activeCell="C21" sqref="C21"/>
    </sheetView>
  </sheetViews>
  <sheetFormatPr defaultRowHeight="15"/>
  <cols>
    <col min="1" max="1" width="49.140625" bestFit="1" customWidth="1"/>
    <col min="2" max="2" width="19.7109375" bestFit="1" customWidth="1"/>
    <col min="3" max="3" width="5.140625" style="3" bestFit="1" customWidth="1"/>
    <col min="4" max="4" width="9.5703125" style="3" bestFit="1" customWidth="1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225</v>
      </c>
      <c r="B2" t="s">
        <v>220</v>
      </c>
      <c r="C2" s="3">
        <v>0</v>
      </c>
      <c r="D2" s="3">
        <f>C2</f>
        <v>0</v>
      </c>
    </row>
    <row r="3" spans="1:5">
      <c r="A3" t="s">
        <v>110</v>
      </c>
      <c r="C3" s="3">
        <v>8.8000000000000007</v>
      </c>
      <c r="D3" s="3">
        <f>D2+C3</f>
        <v>8.8000000000000007</v>
      </c>
    </row>
    <row r="4" spans="1:5">
      <c r="A4" t="s">
        <v>111</v>
      </c>
      <c r="C4" s="3">
        <v>40.6</v>
      </c>
      <c r="D4" s="3">
        <f t="shared" ref="D4:D14" si="0">D3+C4</f>
        <v>49.400000000000006</v>
      </c>
    </row>
    <row r="5" spans="1:5">
      <c r="A5" t="s">
        <v>228</v>
      </c>
      <c r="B5" t="s">
        <v>231</v>
      </c>
      <c r="C5" s="3">
        <v>10</v>
      </c>
      <c r="D5" s="3">
        <f t="shared" si="0"/>
        <v>59.400000000000006</v>
      </c>
    </row>
    <row r="6" spans="1:5">
      <c r="A6" t="s">
        <v>112</v>
      </c>
      <c r="C6" s="3">
        <v>1.3</v>
      </c>
      <c r="D6" s="3">
        <f t="shared" si="0"/>
        <v>60.7</v>
      </c>
    </row>
    <row r="7" spans="1:5">
      <c r="A7" t="s">
        <v>113</v>
      </c>
      <c r="C7" s="3">
        <v>1.6</v>
      </c>
      <c r="D7" s="3">
        <f t="shared" si="0"/>
        <v>62.300000000000004</v>
      </c>
    </row>
    <row r="8" spans="1:5">
      <c r="A8" t="s">
        <v>114</v>
      </c>
      <c r="C8" s="3">
        <v>5.8</v>
      </c>
      <c r="D8" s="3">
        <f t="shared" si="0"/>
        <v>68.100000000000009</v>
      </c>
    </row>
    <row r="9" spans="1:5">
      <c r="A9" t="s">
        <v>229</v>
      </c>
      <c r="B9" t="s">
        <v>115</v>
      </c>
      <c r="C9" s="3">
        <v>1.7</v>
      </c>
      <c r="D9" s="3">
        <f t="shared" si="0"/>
        <v>69.800000000000011</v>
      </c>
    </row>
    <row r="10" spans="1:5">
      <c r="A10" t="s">
        <v>116</v>
      </c>
      <c r="C10" s="3">
        <v>4.0999999999999996</v>
      </c>
      <c r="D10" s="3">
        <f t="shared" si="0"/>
        <v>73.900000000000006</v>
      </c>
    </row>
    <row r="11" spans="1:5">
      <c r="A11" t="s">
        <v>117</v>
      </c>
      <c r="C11" s="3">
        <v>4.3</v>
      </c>
      <c r="D11" s="3">
        <f t="shared" si="0"/>
        <v>78.2</v>
      </c>
    </row>
    <row r="12" spans="1:5">
      <c r="A12" t="s">
        <v>118</v>
      </c>
      <c r="C12" s="3">
        <v>1.6</v>
      </c>
      <c r="D12" s="3">
        <f t="shared" si="0"/>
        <v>79.8</v>
      </c>
    </row>
    <row r="13" spans="1:5">
      <c r="A13" t="s">
        <v>119</v>
      </c>
      <c r="C13" s="3">
        <v>3.7</v>
      </c>
      <c r="D13" s="3">
        <f t="shared" si="0"/>
        <v>83.5</v>
      </c>
    </row>
    <row r="14" spans="1:5">
      <c r="A14" t="s">
        <v>230</v>
      </c>
      <c r="B14" t="s">
        <v>231</v>
      </c>
      <c r="C14" s="3">
        <v>3.3</v>
      </c>
      <c r="D14" s="2">
        <f t="shared" si="0"/>
        <v>86.8</v>
      </c>
      <c r="E14" t="s">
        <v>227</v>
      </c>
    </row>
    <row r="16" spans="1:5">
      <c r="A16" t="s">
        <v>584</v>
      </c>
      <c r="D16" s="2">
        <f>'6. 5. 25'!D23+'7. 5. 25'!D14</f>
        <v>574.39299999999992</v>
      </c>
    </row>
    <row r="18" spans="1:4">
      <c r="A18" t="s">
        <v>587</v>
      </c>
      <c r="D18" s="3">
        <f>'6. 5. 25'!D25+COUNT('7. 5. 25'!D2:D13)</f>
        <v>99</v>
      </c>
    </row>
  </sheetData>
  <conditionalFormatting sqref="A1">
    <cfRule type="duplicateValues" dxfId="23" priority="1"/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E19"/>
  <sheetViews>
    <sheetView workbookViewId="0">
      <selection activeCell="F13" sqref="F13"/>
    </sheetView>
  </sheetViews>
  <sheetFormatPr defaultRowHeight="15"/>
  <cols>
    <col min="1" max="1" width="49.140625" bestFit="1" customWidth="1"/>
    <col min="2" max="2" width="24.5703125" bestFit="1" customWidth="1"/>
    <col min="3" max="4" width="8.85546875" style="3"/>
  </cols>
  <sheetData>
    <row r="1" spans="1:5">
      <c r="A1" s="1" t="s">
        <v>1</v>
      </c>
      <c r="B1" s="1" t="s">
        <v>0</v>
      </c>
      <c r="C1" s="2" t="s">
        <v>2</v>
      </c>
      <c r="D1" s="2" t="s">
        <v>3</v>
      </c>
    </row>
    <row r="2" spans="1:5">
      <c r="A2" t="s">
        <v>230</v>
      </c>
      <c r="B2" t="s">
        <v>231</v>
      </c>
      <c r="C2" s="3">
        <v>0</v>
      </c>
      <c r="D2" s="3">
        <f>C2</f>
        <v>0</v>
      </c>
    </row>
    <row r="3" spans="1:5">
      <c r="A3" t="s">
        <v>120</v>
      </c>
      <c r="C3" s="3">
        <v>9.5</v>
      </c>
      <c r="D3" s="3">
        <f>D2+C3</f>
        <v>9.5</v>
      </c>
    </row>
    <row r="4" spans="1:5">
      <c r="A4" t="s">
        <v>121</v>
      </c>
      <c r="C4" s="3">
        <v>6.1</v>
      </c>
      <c r="D4" s="3">
        <f t="shared" ref="D4:D15" si="0">D3+C4</f>
        <v>15.6</v>
      </c>
    </row>
    <row r="5" spans="1:5">
      <c r="A5" t="s">
        <v>267</v>
      </c>
      <c r="B5" t="s">
        <v>122</v>
      </c>
      <c r="C5" s="3">
        <v>10.1</v>
      </c>
      <c r="D5" s="3">
        <f t="shared" si="0"/>
        <v>25.7</v>
      </c>
    </row>
    <row r="6" spans="1:5">
      <c r="A6" t="s">
        <v>268</v>
      </c>
      <c r="B6" t="s">
        <v>122</v>
      </c>
      <c r="C6" s="3">
        <v>2.1</v>
      </c>
      <c r="D6" s="3">
        <f t="shared" si="0"/>
        <v>27.8</v>
      </c>
    </row>
    <row r="7" spans="1:5">
      <c r="A7" t="s">
        <v>123</v>
      </c>
      <c r="C7" s="3">
        <v>6.8</v>
      </c>
      <c r="D7" s="3">
        <f t="shared" si="0"/>
        <v>34.6</v>
      </c>
    </row>
    <row r="8" spans="1:5">
      <c r="A8" t="s">
        <v>124</v>
      </c>
      <c r="C8" s="3">
        <v>3.9</v>
      </c>
      <c r="D8" s="3">
        <f t="shared" si="0"/>
        <v>38.5</v>
      </c>
    </row>
    <row r="9" spans="1:5">
      <c r="A9" t="s">
        <v>125</v>
      </c>
      <c r="C9" s="3">
        <v>0.42899999999999999</v>
      </c>
      <c r="D9" s="3">
        <f t="shared" si="0"/>
        <v>38.929000000000002</v>
      </c>
    </row>
    <row r="10" spans="1:5">
      <c r="A10" t="s">
        <v>126</v>
      </c>
      <c r="C10" s="3">
        <v>5.3</v>
      </c>
      <c r="D10" s="3">
        <f t="shared" si="0"/>
        <v>44.228999999999999</v>
      </c>
    </row>
    <row r="11" spans="1:5">
      <c r="A11" t="s">
        <v>127</v>
      </c>
      <c r="C11" s="3">
        <v>9.9</v>
      </c>
      <c r="D11" s="3">
        <f t="shared" si="0"/>
        <v>54.128999999999998</v>
      </c>
    </row>
    <row r="12" spans="1:5">
      <c r="A12" t="s">
        <v>128</v>
      </c>
      <c r="C12" s="3">
        <v>0.88900000000000001</v>
      </c>
      <c r="D12" s="3">
        <f t="shared" si="0"/>
        <v>55.018000000000001</v>
      </c>
    </row>
    <row r="13" spans="1:5">
      <c r="A13" t="s">
        <v>129</v>
      </c>
      <c r="C13" s="3">
        <v>1.1000000000000001</v>
      </c>
      <c r="D13" s="3">
        <f>D12+C13</f>
        <v>56.118000000000002</v>
      </c>
    </row>
    <row r="14" spans="1:5">
      <c r="A14" t="s">
        <v>130</v>
      </c>
      <c r="C14" s="3">
        <v>6.9</v>
      </c>
      <c r="D14" s="3">
        <f t="shared" si="0"/>
        <v>63.018000000000001</v>
      </c>
    </row>
    <row r="15" spans="1:5">
      <c r="A15" t="s">
        <v>259</v>
      </c>
      <c r="B15" t="s">
        <v>8</v>
      </c>
      <c r="C15" s="3">
        <v>11.5</v>
      </c>
      <c r="D15" s="2">
        <f t="shared" si="0"/>
        <v>74.518000000000001</v>
      </c>
      <c r="E15" s="4" t="s">
        <v>232</v>
      </c>
    </row>
    <row r="17" spans="1:4">
      <c r="A17" t="s">
        <v>584</v>
      </c>
      <c r="D17" s="2">
        <f>'7. 5. 25'!D16+'8. 5. 25'!D15</f>
        <v>648.91099999999994</v>
      </c>
    </row>
    <row r="19" spans="1:4">
      <c r="A19" t="s">
        <v>587</v>
      </c>
      <c r="D19" s="3">
        <f>'7. 5. 25'!D18+COUNT('8. 5. 25'!D2:D14)</f>
        <v>112</v>
      </c>
    </row>
  </sheetData>
  <conditionalFormatting sqref="A1">
    <cfRule type="duplicateValues" dxfId="22" priority="1"/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E28"/>
  <sheetViews>
    <sheetView workbookViewId="0">
      <selection activeCell="D65" sqref="D65"/>
    </sheetView>
  </sheetViews>
  <sheetFormatPr defaultRowHeight="15"/>
  <cols>
    <col min="1" max="1" width="46.28515625" bestFit="1" customWidth="1"/>
    <col min="2" max="2" width="17.5703125" bestFit="1" customWidth="1"/>
    <col min="3" max="3" width="9" style="3" customWidth="1"/>
    <col min="4" max="4" width="9.5703125" style="3" bestFit="1" customWidth="1"/>
  </cols>
  <sheetData>
    <row r="1" spans="1:4">
      <c r="A1" s="1" t="s">
        <v>1</v>
      </c>
      <c r="B1" s="1" t="s">
        <v>0</v>
      </c>
      <c r="C1" s="2" t="s">
        <v>2</v>
      </c>
      <c r="D1" s="2" t="s">
        <v>3</v>
      </c>
    </row>
    <row r="2" spans="1:4">
      <c r="A2" t="s">
        <v>259</v>
      </c>
      <c r="B2" t="s">
        <v>8</v>
      </c>
      <c r="C2" s="3">
        <v>0</v>
      </c>
      <c r="D2" s="3">
        <f>C2</f>
        <v>0</v>
      </c>
    </row>
    <row r="3" spans="1:4">
      <c r="A3" t="s">
        <v>131</v>
      </c>
      <c r="C3" s="3">
        <v>5.0999999999999996</v>
      </c>
      <c r="D3" s="3">
        <f>D2+C3</f>
        <v>5.0999999999999996</v>
      </c>
    </row>
    <row r="4" spans="1:4">
      <c r="A4" t="s">
        <v>132</v>
      </c>
      <c r="C4" s="3">
        <v>3.8</v>
      </c>
      <c r="D4" s="3">
        <f t="shared" ref="D4:D24" si="0">D3+C4</f>
        <v>8.8999999999999986</v>
      </c>
    </row>
    <row r="5" spans="1:4">
      <c r="A5" t="s">
        <v>133</v>
      </c>
      <c r="C5" s="3">
        <v>0.55200000000000005</v>
      </c>
      <c r="D5" s="3">
        <f t="shared" si="0"/>
        <v>9.4519999999999982</v>
      </c>
    </row>
    <row r="6" spans="1:4">
      <c r="A6" t="s">
        <v>260</v>
      </c>
      <c r="B6" t="s">
        <v>134</v>
      </c>
      <c r="C6" s="3">
        <v>1.8</v>
      </c>
      <c r="D6" s="3">
        <f t="shared" si="0"/>
        <v>11.251999999999999</v>
      </c>
    </row>
    <row r="7" spans="1:4">
      <c r="A7" t="s">
        <v>135</v>
      </c>
      <c r="C7" s="3">
        <v>5.8</v>
      </c>
      <c r="D7" s="3">
        <f t="shared" si="0"/>
        <v>17.052</v>
      </c>
    </row>
    <row r="8" spans="1:4">
      <c r="A8" t="s">
        <v>261</v>
      </c>
      <c r="B8" t="s">
        <v>9</v>
      </c>
      <c r="C8" s="3">
        <v>10.4</v>
      </c>
      <c r="D8" s="3">
        <f t="shared" si="0"/>
        <v>27.451999999999998</v>
      </c>
    </row>
    <row r="9" spans="1:4">
      <c r="A9" t="s">
        <v>262</v>
      </c>
      <c r="B9" t="s">
        <v>7</v>
      </c>
      <c r="C9" s="3">
        <v>5.7</v>
      </c>
      <c r="D9" s="3">
        <f t="shared" si="0"/>
        <v>33.152000000000001</v>
      </c>
    </row>
    <row r="10" spans="1:4">
      <c r="A10" t="s">
        <v>263</v>
      </c>
      <c r="B10" t="s">
        <v>7</v>
      </c>
      <c r="C10" s="3">
        <v>6.1</v>
      </c>
      <c r="D10" s="3">
        <f t="shared" si="0"/>
        <v>39.252000000000002</v>
      </c>
    </row>
    <row r="11" spans="1:4">
      <c r="A11" t="s">
        <v>136</v>
      </c>
      <c r="C11" s="3">
        <v>1.5</v>
      </c>
      <c r="D11" s="3">
        <f t="shared" si="0"/>
        <v>40.752000000000002</v>
      </c>
    </row>
    <row r="12" spans="1:4">
      <c r="A12" t="s">
        <v>137</v>
      </c>
      <c r="C12" s="3">
        <v>1.1000000000000001</v>
      </c>
      <c r="D12" s="3">
        <f t="shared" si="0"/>
        <v>41.852000000000004</v>
      </c>
    </row>
    <row r="13" spans="1:4">
      <c r="A13" t="s">
        <v>138</v>
      </c>
      <c r="C13" s="3">
        <v>4.0999999999999996</v>
      </c>
      <c r="D13" s="3">
        <f t="shared" si="0"/>
        <v>45.952000000000005</v>
      </c>
    </row>
    <row r="14" spans="1:4">
      <c r="A14" t="s">
        <v>264</v>
      </c>
      <c r="B14" t="s">
        <v>139</v>
      </c>
      <c r="C14" s="3">
        <v>11.9</v>
      </c>
      <c r="D14" s="3">
        <f t="shared" si="0"/>
        <v>57.852000000000004</v>
      </c>
    </row>
    <row r="15" spans="1:4">
      <c r="A15" t="s">
        <v>265</v>
      </c>
      <c r="B15" t="s">
        <v>10</v>
      </c>
      <c r="C15" s="3">
        <v>8.1999999999999993</v>
      </c>
      <c r="D15" s="3">
        <f t="shared" si="0"/>
        <v>66.052000000000007</v>
      </c>
    </row>
    <row r="16" spans="1:4">
      <c r="A16" t="s">
        <v>140</v>
      </c>
      <c r="C16" s="3">
        <v>6.9</v>
      </c>
      <c r="D16" s="3">
        <f t="shared" si="0"/>
        <v>72.952000000000012</v>
      </c>
    </row>
    <row r="17" spans="1:5">
      <c r="A17" t="s">
        <v>141</v>
      </c>
      <c r="C17" s="3">
        <v>2.2000000000000002</v>
      </c>
      <c r="D17" s="3">
        <f t="shared" si="0"/>
        <v>75.152000000000015</v>
      </c>
    </row>
    <row r="18" spans="1:5">
      <c r="A18" t="s">
        <v>142</v>
      </c>
      <c r="C18" s="3">
        <v>2.8</v>
      </c>
      <c r="D18" s="3">
        <f t="shared" si="0"/>
        <v>77.952000000000012</v>
      </c>
    </row>
    <row r="19" spans="1:5">
      <c r="A19" t="s">
        <v>143</v>
      </c>
      <c r="C19" s="3">
        <v>1.8</v>
      </c>
      <c r="D19" s="3">
        <f t="shared" si="0"/>
        <v>79.75200000000001</v>
      </c>
    </row>
    <row r="20" spans="1:5">
      <c r="A20" t="s">
        <v>144</v>
      </c>
      <c r="C20" s="3">
        <v>3.2</v>
      </c>
      <c r="D20" s="3">
        <f t="shared" si="0"/>
        <v>82.952000000000012</v>
      </c>
    </row>
    <row r="21" spans="1:5">
      <c r="A21" t="s">
        <v>145</v>
      </c>
      <c r="C21" s="3">
        <v>0.98899999999999999</v>
      </c>
      <c r="D21" s="3">
        <f t="shared" si="0"/>
        <v>83.941000000000017</v>
      </c>
    </row>
    <row r="22" spans="1:5">
      <c r="A22" t="s">
        <v>146</v>
      </c>
      <c r="C22" s="3">
        <v>0.79400000000000004</v>
      </c>
      <c r="D22" s="3">
        <f t="shared" si="0"/>
        <v>84.735000000000014</v>
      </c>
    </row>
    <row r="23" spans="1:5">
      <c r="A23" t="s">
        <v>147</v>
      </c>
      <c r="C23" s="3">
        <v>2.2000000000000002</v>
      </c>
      <c r="D23" s="3">
        <f t="shared" si="0"/>
        <v>86.935000000000016</v>
      </c>
    </row>
    <row r="24" spans="1:5">
      <c r="A24" t="s">
        <v>266</v>
      </c>
      <c r="B24" t="s">
        <v>233</v>
      </c>
      <c r="C24" s="3">
        <v>6.6</v>
      </c>
      <c r="D24" s="2">
        <f t="shared" si="0"/>
        <v>93.535000000000011</v>
      </c>
      <c r="E24" s="4"/>
    </row>
    <row r="26" spans="1:5">
      <c r="A26" t="s">
        <v>584</v>
      </c>
      <c r="D26" s="2">
        <f>'8. 5. 25'!D17+'9. 5. 25'!D24</f>
        <v>742.44599999999991</v>
      </c>
    </row>
    <row r="28" spans="1:5">
      <c r="A28" t="s">
        <v>587</v>
      </c>
      <c r="D28" s="3">
        <f>'8. 5. 25'!D19+COUNT('9. 5. 25'!D2:D23)</f>
        <v>134</v>
      </c>
    </row>
  </sheetData>
  <conditionalFormatting sqref="A1">
    <cfRule type="duplicateValues" dxfId="21" priority="2"/>
  </conditionalFormatting>
  <conditionalFormatting sqref="A3:A15">
    <cfRule type="duplicateValues" dxfId="20" priority="3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28</vt:i4>
      </vt:variant>
    </vt:vector>
  </HeadingPairs>
  <TitlesOfParts>
    <vt:vector size="28" baseType="lpstr">
      <vt:lpstr>1. 5. 25</vt:lpstr>
      <vt:lpstr>2. 5. 25</vt:lpstr>
      <vt:lpstr>3. 5. 25</vt:lpstr>
      <vt:lpstr>4. 5. 25</vt:lpstr>
      <vt:lpstr>5. 5. 25</vt:lpstr>
      <vt:lpstr>6. 5. 25</vt:lpstr>
      <vt:lpstr>7. 5. 25</vt:lpstr>
      <vt:lpstr>8. 5. 25</vt:lpstr>
      <vt:lpstr>9. 5. 25</vt:lpstr>
      <vt:lpstr>10. 5. 25</vt:lpstr>
      <vt:lpstr>11. 5. 25</vt:lpstr>
      <vt:lpstr>12. 5. 25</vt:lpstr>
      <vt:lpstr>13. 5. 25</vt:lpstr>
      <vt:lpstr>14. 5. 25</vt:lpstr>
      <vt:lpstr>15. 5. 25</vt:lpstr>
      <vt:lpstr>16. 5. 25</vt:lpstr>
      <vt:lpstr>17. 5. 25</vt:lpstr>
      <vt:lpstr>18. 5. 25</vt:lpstr>
      <vt:lpstr>19. 5. 25</vt:lpstr>
      <vt:lpstr>20. 5. 25</vt:lpstr>
      <vt:lpstr>21. 5. 25</vt:lpstr>
      <vt:lpstr>22. 5. 25</vt:lpstr>
      <vt:lpstr>23. 5. 25</vt:lpstr>
      <vt:lpstr>24. 5. 25</vt:lpstr>
      <vt:lpstr>25. 5. 25</vt:lpstr>
      <vt:lpstr>26. 5. 25</vt:lpstr>
      <vt:lpstr>27. 5. 25</vt:lpstr>
      <vt:lpstr>28. 5. 25</vt:lpstr>
    </vt:vector>
  </TitlesOfParts>
  <Company>HLCZ_365AppsBusiness_May2022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Lachmann</dc:creator>
  <cp:lastModifiedBy>Milan</cp:lastModifiedBy>
  <dcterms:created xsi:type="dcterms:W3CDTF">2024-07-18T15:52:34Z</dcterms:created>
  <dcterms:modified xsi:type="dcterms:W3CDTF">2025-02-01T18:05:22Z</dcterms:modified>
</cp:coreProperties>
</file>