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ungbauj\Downloads\"/>
    </mc:Choice>
  </mc:AlternateContent>
  <xr:revisionPtr revIDLastSave="0" documentId="13_ncr:1_{E048872A-1048-4DBA-B0CB-A6DBBB5901A9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Vysledky" sheetId="1" r:id="rId1"/>
    <sheet name="Discipliny" sheetId="2" r:id="rId2"/>
  </sheets>
  <definedNames>
    <definedName name="_xlnm.Print_Area" localSheetId="1">Discipliny!$A$1:$AH$13</definedName>
    <definedName name="_xlnm.Print_Area" localSheetId="0">Vysledky!$A$1:$AA$17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5" i="1" l="1"/>
  <c r="R5" i="1"/>
  <c r="P5" i="1"/>
  <c r="AB21" i="1"/>
  <c r="AG8" i="2"/>
  <c r="AH20" i="2"/>
  <c r="AH19" i="2"/>
  <c r="AH18" i="2"/>
  <c r="AH17" i="2"/>
  <c r="AH16" i="2"/>
  <c r="AH15" i="2"/>
  <c r="AH14" i="2"/>
  <c r="AH13" i="2"/>
  <c r="AH12" i="2"/>
  <c r="AH11" i="2"/>
  <c r="AH10" i="2"/>
  <c r="AH9" i="2"/>
  <c r="AH8" i="2"/>
  <c r="AH7" i="2"/>
  <c r="AH6" i="2"/>
  <c r="AH5" i="2"/>
  <c r="AH4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AF8" i="2"/>
  <c r="AF7" i="2"/>
  <c r="AF6" i="2"/>
  <c r="AF5" i="2"/>
  <c r="AF4" i="2"/>
  <c r="AD20" i="2"/>
  <c r="AD19" i="2"/>
  <c r="AD18" i="2"/>
  <c r="AD17" i="2"/>
  <c r="AD16" i="2"/>
  <c r="AD15" i="2"/>
  <c r="AD14" i="2"/>
  <c r="AD13" i="2"/>
  <c r="AD12" i="2"/>
  <c r="AD11" i="2"/>
  <c r="AD10" i="2"/>
  <c r="AD9" i="2"/>
  <c r="AD8" i="2"/>
  <c r="AD7" i="2"/>
  <c r="AD6" i="2"/>
  <c r="AD5" i="2"/>
  <c r="AD4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Z20" i="2"/>
  <c r="Z19" i="2"/>
  <c r="Z18" i="2"/>
  <c r="Z17" i="2"/>
  <c r="Z16" i="2"/>
  <c r="Z15" i="2"/>
  <c r="Z14" i="2"/>
  <c r="Z13" i="2"/>
  <c r="Z12" i="2"/>
  <c r="Z11" i="2"/>
  <c r="Z10" i="2"/>
  <c r="Z9" i="2"/>
  <c r="Z8" i="2"/>
  <c r="Z7" i="2"/>
  <c r="Z6" i="2"/>
  <c r="Z5" i="2"/>
  <c r="Z4" i="2"/>
  <c r="X20" i="2"/>
  <c r="X19" i="2"/>
  <c r="X18" i="2"/>
  <c r="X17" i="2"/>
  <c r="X16" i="2"/>
  <c r="X15" i="2"/>
  <c r="X14" i="2"/>
  <c r="X13" i="2"/>
  <c r="X12" i="2"/>
  <c r="X11" i="2"/>
  <c r="X10" i="2"/>
  <c r="X9" i="2"/>
  <c r="X8" i="2"/>
  <c r="X7" i="2"/>
  <c r="X6" i="2"/>
  <c r="X5" i="2"/>
  <c r="X4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T4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R4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4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L4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J4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/>
  <c r="AG20" i="2"/>
  <c r="AG19" i="2"/>
  <c r="AG18" i="2"/>
  <c r="AG17" i="2"/>
  <c r="AG16" i="2"/>
  <c r="AG15" i="2"/>
  <c r="AG14" i="2"/>
  <c r="AE20" i="2"/>
  <c r="AE19" i="2"/>
  <c r="AE18" i="2"/>
  <c r="AE17" i="2"/>
  <c r="AE16" i="2"/>
  <c r="AE15" i="2"/>
  <c r="AE14" i="2"/>
  <c r="AC20" i="2"/>
  <c r="AC19" i="2"/>
  <c r="AC18" i="2"/>
  <c r="AC17" i="2"/>
  <c r="AC16" i="2"/>
  <c r="AC15" i="2"/>
  <c r="AC14" i="2"/>
  <c r="AA20" i="2"/>
  <c r="AA19" i="2"/>
  <c r="AA18" i="2"/>
  <c r="AA17" i="2"/>
  <c r="AA16" i="2"/>
  <c r="AA15" i="2"/>
  <c r="AA14" i="2"/>
  <c r="Y20" i="2"/>
  <c r="Y19" i="2"/>
  <c r="Y18" i="2"/>
  <c r="Y17" i="2"/>
  <c r="Y16" i="2"/>
  <c r="Y15" i="2"/>
  <c r="Y14" i="2"/>
  <c r="W20" i="2"/>
  <c r="W19" i="2"/>
  <c r="W18" i="2"/>
  <c r="W17" i="2"/>
  <c r="W16" i="2"/>
  <c r="W15" i="2"/>
  <c r="W14" i="2"/>
  <c r="U20" i="2"/>
  <c r="U19" i="2"/>
  <c r="U18" i="2"/>
  <c r="U17" i="2"/>
  <c r="U16" i="2"/>
  <c r="U15" i="2"/>
  <c r="U14" i="2"/>
  <c r="S20" i="2"/>
  <c r="S19" i="2"/>
  <c r="S18" i="2"/>
  <c r="S17" i="2"/>
  <c r="S16" i="2"/>
  <c r="S15" i="2"/>
  <c r="S14" i="2"/>
  <c r="Q20" i="2"/>
  <c r="Q19" i="2"/>
  <c r="Q18" i="2"/>
  <c r="Q17" i="2"/>
  <c r="Q16" i="2"/>
  <c r="Q15" i="2"/>
  <c r="Q14" i="2"/>
  <c r="O20" i="2"/>
  <c r="O19" i="2"/>
  <c r="O18" i="2"/>
  <c r="O17" i="2"/>
  <c r="O16" i="2"/>
  <c r="O15" i="2"/>
  <c r="O14" i="2"/>
  <c r="M20" i="2"/>
  <c r="M19" i="2"/>
  <c r="M18" i="2"/>
  <c r="M17" i="2"/>
  <c r="M16" i="2"/>
  <c r="M15" i="2"/>
  <c r="M14" i="2"/>
  <c r="K20" i="2"/>
  <c r="K19" i="2"/>
  <c r="K18" i="2"/>
  <c r="K17" i="2"/>
  <c r="K16" i="2"/>
  <c r="K15" i="2"/>
  <c r="K14" i="2"/>
  <c r="I20" i="2"/>
  <c r="I19" i="2"/>
  <c r="I18" i="2"/>
  <c r="I17" i="2"/>
  <c r="I16" i="2"/>
  <c r="I15" i="2"/>
  <c r="I14" i="2"/>
  <c r="G20" i="2"/>
  <c r="G19" i="2"/>
  <c r="G18" i="2"/>
  <c r="G17" i="2"/>
  <c r="G16" i="2"/>
  <c r="G15" i="2"/>
  <c r="G14" i="2"/>
  <c r="E14" i="2"/>
  <c r="E20" i="2"/>
  <c r="E19" i="2"/>
  <c r="E18" i="2"/>
  <c r="E17" i="2"/>
  <c r="E16" i="2"/>
  <c r="E15" i="2"/>
  <c r="C20" i="2"/>
  <c r="C19" i="2"/>
  <c r="C18" i="2"/>
  <c r="C17" i="2"/>
  <c r="C16" i="2"/>
  <c r="C15" i="2"/>
  <c r="C14" i="2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Z6" i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5" i="1"/>
  <c r="Z5" i="1"/>
  <c r="X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V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5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5" i="1"/>
  <c r="AE13" i="2"/>
  <c r="AC13" i="2"/>
  <c r="AA13" i="2"/>
  <c r="Y13" i="2"/>
  <c r="W13" i="2"/>
  <c r="U13" i="2"/>
  <c r="S13" i="2"/>
  <c r="Q13" i="2"/>
  <c r="M13" i="2"/>
  <c r="K13" i="2"/>
  <c r="I13" i="2"/>
  <c r="G13" i="2"/>
  <c r="C13" i="2"/>
  <c r="B13" i="2"/>
  <c r="AE12" i="2"/>
  <c r="AC12" i="2"/>
  <c r="AA12" i="2"/>
  <c r="Y12" i="2"/>
  <c r="W12" i="2"/>
  <c r="U12" i="2"/>
  <c r="S12" i="2"/>
  <c r="Q12" i="2"/>
  <c r="M12" i="2"/>
  <c r="K12" i="2"/>
  <c r="I12" i="2"/>
  <c r="G12" i="2"/>
  <c r="C12" i="2"/>
  <c r="B12" i="2"/>
  <c r="AE11" i="2"/>
  <c r="AC11" i="2"/>
  <c r="AA11" i="2"/>
  <c r="Y11" i="2"/>
  <c r="W11" i="2"/>
  <c r="U11" i="2"/>
  <c r="S11" i="2"/>
  <c r="Q11" i="2"/>
  <c r="M11" i="2"/>
  <c r="K11" i="2"/>
  <c r="I11" i="2"/>
  <c r="G11" i="2"/>
  <c r="C11" i="2"/>
  <c r="B11" i="2"/>
  <c r="AE10" i="2"/>
  <c r="AC10" i="2"/>
  <c r="AA10" i="2"/>
  <c r="Y10" i="2"/>
  <c r="W10" i="2"/>
  <c r="U10" i="2"/>
  <c r="S10" i="2"/>
  <c r="Q10" i="2"/>
  <c r="M10" i="2"/>
  <c r="K10" i="2"/>
  <c r="I10" i="2"/>
  <c r="G10" i="2"/>
  <c r="C10" i="2"/>
  <c r="B10" i="2"/>
  <c r="AE9" i="2"/>
  <c r="AC9" i="2"/>
  <c r="AA9" i="2"/>
  <c r="Y9" i="2"/>
  <c r="W9" i="2"/>
  <c r="U9" i="2"/>
  <c r="S9" i="2"/>
  <c r="Q9" i="2"/>
  <c r="M9" i="2"/>
  <c r="K9" i="2"/>
  <c r="I9" i="2"/>
  <c r="G9" i="2"/>
  <c r="C9" i="2"/>
  <c r="B9" i="2"/>
  <c r="AE8" i="2"/>
  <c r="AC8" i="2"/>
  <c r="AA8" i="2"/>
  <c r="Y8" i="2"/>
  <c r="W8" i="2"/>
  <c r="U8" i="2"/>
  <c r="S8" i="2"/>
  <c r="Q8" i="2"/>
  <c r="M8" i="2"/>
  <c r="K8" i="2"/>
  <c r="I8" i="2"/>
  <c r="G8" i="2"/>
  <c r="C8" i="2"/>
  <c r="B8" i="2"/>
  <c r="AE7" i="2"/>
  <c r="AC7" i="2"/>
  <c r="AA7" i="2"/>
  <c r="Y7" i="2"/>
  <c r="W7" i="2"/>
  <c r="U7" i="2"/>
  <c r="S7" i="2"/>
  <c r="Q7" i="2"/>
  <c r="M7" i="2"/>
  <c r="K7" i="2"/>
  <c r="I7" i="2"/>
  <c r="G7" i="2"/>
  <c r="C7" i="2"/>
  <c r="B7" i="2"/>
  <c r="AE6" i="2"/>
  <c r="AC6" i="2"/>
  <c r="AA6" i="2"/>
  <c r="Y6" i="2"/>
  <c r="W6" i="2"/>
  <c r="U6" i="2"/>
  <c r="S6" i="2"/>
  <c r="Q6" i="2"/>
  <c r="M6" i="2"/>
  <c r="K6" i="2"/>
  <c r="I6" i="2"/>
  <c r="G6" i="2"/>
  <c r="C6" i="2"/>
  <c r="B6" i="2"/>
  <c r="AE5" i="2"/>
  <c r="AC5" i="2"/>
  <c r="AA5" i="2"/>
  <c r="Y5" i="2"/>
  <c r="W5" i="2"/>
  <c r="U5" i="2"/>
  <c r="S5" i="2"/>
  <c r="Q5" i="2"/>
  <c r="M5" i="2"/>
  <c r="K5" i="2"/>
  <c r="I5" i="2"/>
  <c r="G5" i="2"/>
  <c r="C5" i="2"/>
  <c r="B5" i="2"/>
  <c r="AE4" i="2"/>
  <c r="AC4" i="2"/>
  <c r="AA4" i="2"/>
  <c r="Y4" i="2"/>
  <c r="W4" i="2"/>
  <c r="U4" i="2"/>
  <c r="S4" i="2"/>
  <c r="Q4" i="2"/>
  <c r="M4" i="2"/>
  <c r="K4" i="2"/>
  <c r="I4" i="2"/>
  <c r="G4" i="2"/>
  <c r="C4" i="2"/>
  <c r="B4" i="2"/>
  <c r="O11" i="2" l="1"/>
  <c r="O9" i="2"/>
  <c r="E7" i="2"/>
  <c r="O5" i="2"/>
  <c r="O12" i="2"/>
  <c r="E5" i="2"/>
  <c r="E4" i="2"/>
  <c r="O13" i="2"/>
  <c r="E6" i="2"/>
  <c r="E13" i="2"/>
  <c r="E9" i="2"/>
  <c r="AG7" i="2"/>
  <c r="O8" i="2"/>
  <c r="AG5" i="2"/>
  <c r="AG9" i="2"/>
  <c r="E12" i="2"/>
  <c r="O6" i="2"/>
  <c r="AG10" i="2"/>
  <c r="AG6" i="2"/>
  <c r="E8" i="2"/>
  <c r="AG11" i="2"/>
  <c r="O7" i="2"/>
  <c r="E11" i="2"/>
  <c r="AG4" i="2"/>
  <c r="O10" i="2"/>
  <c r="AG12" i="2"/>
  <c r="E10" i="2"/>
  <c r="O4" i="2"/>
  <c r="AG13" i="2"/>
</calcChain>
</file>

<file path=xl/sharedStrings.xml><?xml version="1.0" encoding="utf-8"?>
<sst xmlns="http://schemas.openxmlformats.org/spreadsheetml/2006/main" count="68" uniqueCount="57">
  <si>
    <t>Pořadí předávky</t>
  </si>
  <si>
    <t>1. předávka</t>
  </si>
  <si>
    <t>2. předávka</t>
  </si>
  <si>
    <t>3. předávka</t>
  </si>
  <si>
    <t>Běh</t>
  </si>
  <si>
    <t>Plavba</t>
  </si>
  <si>
    <t xml:space="preserve"> </t>
  </si>
  <si>
    <t>Pořadí</t>
  </si>
  <si>
    <t>Název týmu</t>
  </si>
  <si>
    <t>Modře - průběžné pořadí</t>
  </si>
  <si>
    <t>Cyklistický úsek</t>
  </si>
  <si>
    <t>Orientační běh</t>
  </si>
  <si>
    <t>Čas a pořadí 
1. cyklo kontroly</t>
  </si>
  <si>
    <t>Čas a pořadí mezi 
1. a 2. kontrolou</t>
  </si>
  <si>
    <t>Čas a pořadí celk. času cyklisty</t>
  </si>
  <si>
    <t>Čas a pořadí běžců</t>
  </si>
  <si>
    <t>Čas a pořadí 1. kontroly plavby</t>
  </si>
  <si>
    <t>Čas a pořadí celk. času plavby</t>
  </si>
  <si>
    <t>Čas a pořadí kontroly č. 6</t>
  </si>
  <si>
    <t>Čas a pořadí kontroly č. 7</t>
  </si>
  <si>
    <t>Čas a pořadí kontroly č. 8</t>
  </si>
  <si>
    <t>Čas a pořadí kontroly č. 9</t>
  </si>
  <si>
    <t>Čas a pořadí kontroly č. 10</t>
  </si>
  <si>
    <t>Čas a pořadí kontroly č. 11</t>
  </si>
  <si>
    <t>Čas a pořadí kontroly č. 12</t>
  </si>
  <si>
    <t>Čas a pořadí kontroly v cíli</t>
  </si>
  <si>
    <t>Čas a pořadí celk. času OB</t>
  </si>
  <si>
    <t>Fencl tour</t>
  </si>
  <si>
    <t>Cyklo vrchol Kleti</t>
  </si>
  <si>
    <t>Kontrola cyklo</t>
  </si>
  <si>
    <t>Běh Zlatá Koruna</t>
  </si>
  <si>
    <t>Plavba Vltava kontrola</t>
  </si>
  <si>
    <t>Plavba Dívčí Kámen</t>
  </si>
  <si>
    <t>Čas v cíli</t>
  </si>
  <si>
    <t>Hadilov písař</t>
  </si>
  <si>
    <t>Tým Kleť 3</t>
  </si>
  <si>
    <t>Tým Kleť+Honza</t>
  </si>
  <si>
    <t>Tým Kluk</t>
  </si>
  <si>
    <t>tým Kleť/Crew</t>
  </si>
  <si>
    <t>Větve z Písku</t>
  </si>
  <si>
    <t>Lepší pozdě než vůbec</t>
  </si>
  <si>
    <t>Železáři</t>
  </si>
  <si>
    <t>DISK</t>
  </si>
  <si>
    <t>Širokej tým</t>
  </si>
  <si>
    <t>Senoušci</t>
  </si>
  <si>
    <t>Bláhovi</t>
  </si>
  <si>
    <t>Kostky</t>
  </si>
  <si>
    <t>Amazonky</t>
  </si>
  <si>
    <t>Tým Kleť 2</t>
  </si>
  <si>
    <t>Tým Kleť</t>
  </si>
  <si>
    <t>OB6</t>
  </si>
  <si>
    <t>OB7</t>
  </si>
  <si>
    <t>OB8</t>
  </si>
  <si>
    <t>OB9</t>
  </si>
  <si>
    <t>OB10</t>
  </si>
  <si>
    <t>OB11</t>
  </si>
  <si>
    <t>OB12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</si>
</sst>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h:mm:ss"/>
  </numFmts>
  <fonts count="8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558ED5"/>
      <name val="Calibri"/>
      <family val="2"/>
      <charset val="238"/>
    </font>
    <font>
      <b/>
      <sz val="11"/>
      <color rgb="FF558ED5"/>
      <name val="Calibri"/>
      <family val="2"/>
      <charset val="238"/>
    </font>
    <font>
      <b/>
      <sz val="9"/>
      <color rgb="FF000000"/>
      <name val="Calibri"/>
      <family val="2"/>
      <charset val="238"/>
    </font>
    <font>
      <sz val="9"/>
      <color rgb="FF000000"/>
      <name val="Arial"/>
      <family val="2"/>
      <charset val="238"/>
    </font>
    <font>
      <sz val="8"/>
      <name val="Calibri"/>
      <family val="2"/>
      <charset val="238"/>
    </font>
    <font>
      <sz val="10"/>
      <color rgb="FF00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CD5B5"/>
        <bgColor rgb="FFE6B9B8"/>
      </patternFill>
    </fill>
    <fill>
      <patternFill patternType="solid">
        <fgColor rgb="FFB7DEE8"/>
        <bgColor rgb="FF99CCFF"/>
      </patternFill>
    </fill>
    <fill>
      <patternFill patternType="solid">
        <fgColor rgb="FFE6B9B8"/>
        <bgColor rgb="FFFCD5B5"/>
      </patternFill>
    </fill>
    <fill>
      <patternFill patternType="solid">
        <fgColor rgb="FFC3D69B"/>
        <bgColor rgb="FFB7DEE8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0" fillId="0" borderId="1" xfId="0" applyBorder="1"/>
    <xf numFmtId="0" fontId="2" fillId="0" borderId="1" xfId="0" applyFont="1" applyBorder="1"/>
    <xf numFmtId="45" fontId="0" fillId="0" borderId="0" xfId="0" applyNumberFormat="1"/>
    <xf numFmtId="0" fontId="3" fillId="0" borderId="0" xfId="0" applyFont="1"/>
    <xf numFmtId="21" fontId="0" fillId="0" borderId="0" xfId="0" applyNumberFormat="1"/>
    <xf numFmtId="46" fontId="0" fillId="0" borderId="1" xfId="0" applyNumberFormat="1" applyBorder="1"/>
    <xf numFmtId="0" fontId="5" fillId="0" borderId="0" xfId="0" applyFont="1"/>
    <xf numFmtId="46" fontId="0" fillId="0" borderId="0" xfId="0" applyNumberFormat="1"/>
    <xf numFmtId="46" fontId="7" fillId="0" borderId="0" xfId="0" applyNumberFormat="1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5" fontId="0" fillId="0" borderId="0" xfId="0" applyNumberFormat="1" applyAlignment="1">
      <alignment horizontal="right" vertical="center"/>
    </xf>
    <xf numFmtId="164" fontId="0" fillId="0" borderId="0" xfId="0" applyNumberFormat="1"/>
    <xf numFmtId="0" fontId="2" fillId="0" borderId="0" xfId="0" applyFont="1"/>
    <xf numFmtId="0" fontId="0" fillId="0" borderId="3" xfId="0" applyBorder="1"/>
    <xf numFmtId="49" fontId="0" fillId="0" borderId="3" xfId="0" applyNumberFormat="1" applyBorder="1"/>
    <xf numFmtId="21" fontId="0" fillId="0" borderId="1" xfId="0" applyNumberFormat="1" applyBorder="1"/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E6B9B8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0"/>
  <sheetViews>
    <sheetView tabSelected="1"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T6" sqref="T6"/>
    </sheetView>
  </sheetViews>
  <sheetFormatPr defaultColWidth="8.5703125" defaultRowHeight="15" x14ac:dyDescent="0.25"/>
  <cols>
    <col min="1" max="1" width="7.42578125" customWidth="1"/>
    <col min="2" max="2" width="30.85546875" customWidth="1"/>
    <col min="3" max="3" width="12.42578125" customWidth="1"/>
    <col min="4" max="4" width="3.85546875" customWidth="1"/>
    <col min="5" max="5" width="12.42578125" customWidth="1"/>
    <col min="6" max="6" width="3.85546875" customWidth="1"/>
    <col min="7" max="7" width="12.42578125" customWidth="1"/>
    <col min="8" max="8" width="3.85546875" customWidth="1"/>
    <col min="9" max="9" width="12.42578125" customWidth="1"/>
    <col min="10" max="10" width="3.85546875" customWidth="1"/>
    <col min="11" max="11" width="12.42578125" customWidth="1"/>
    <col min="12" max="12" width="3.85546875" customWidth="1"/>
    <col min="13" max="13" width="12.42578125" customWidth="1"/>
    <col min="14" max="14" width="3.85546875" customWidth="1"/>
    <col min="15" max="15" width="12.42578125" customWidth="1"/>
    <col min="16" max="16" width="3.85546875" customWidth="1"/>
    <col min="17" max="17" width="12.42578125" customWidth="1"/>
    <col min="18" max="18" width="3.85546875" customWidth="1"/>
    <col min="19" max="19" width="12.42578125" customWidth="1"/>
    <col min="20" max="20" width="3.85546875" customWidth="1"/>
    <col min="21" max="21" width="12.42578125" customWidth="1"/>
    <col min="22" max="22" width="3.85546875" customWidth="1"/>
    <col min="23" max="23" width="12.42578125" customWidth="1"/>
    <col min="24" max="24" width="3.85546875" customWidth="1"/>
    <col min="25" max="25" width="12.42578125" customWidth="1"/>
    <col min="26" max="26" width="3.85546875" customWidth="1"/>
    <col min="27" max="27" width="12.42578125" customWidth="1"/>
    <col min="28" max="28" width="3.85546875" customWidth="1"/>
    <col min="29" max="29" width="11.7109375" customWidth="1"/>
    <col min="30" max="30" width="9.7109375" customWidth="1"/>
    <col min="31" max="31" width="3.85546875" customWidth="1"/>
    <col min="1024" max="1024" width="11.5703125" customWidth="1"/>
  </cols>
  <sheetData>
    <row r="1" spans="1:37" ht="20.25" customHeight="1" x14ac:dyDescent="0.25"/>
    <row r="2" spans="1:37" ht="20.25" customHeight="1" x14ac:dyDescent="0.25">
      <c r="C2">
        <v>101</v>
      </c>
      <c r="E2">
        <v>102</v>
      </c>
      <c r="G2">
        <v>103</v>
      </c>
      <c r="I2">
        <v>104</v>
      </c>
      <c r="K2">
        <v>105</v>
      </c>
    </row>
    <row r="3" spans="1:37" x14ac:dyDescent="0.25">
      <c r="A3" t="s">
        <v>6</v>
      </c>
      <c r="B3" t="s">
        <v>0</v>
      </c>
      <c r="E3" t="s">
        <v>1</v>
      </c>
      <c r="G3" t="s">
        <v>2</v>
      </c>
      <c r="K3" t="s">
        <v>3</v>
      </c>
    </row>
    <row r="4" spans="1:37" ht="45" customHeight="1" x14ac:dyDescent="0.25">
      <c r="A4" s="1" t="s">
        <v>7</v>
      </c>
      <c r="B4" s="1" t="s">
        <v>8</v>
      </c>
      <c r="C4" s="1" t="s">
        <v>29</v>
      </c>
      <c r="D4" s="1"/>
      <c r="E4" s="1" t="s">
        <v>28</v>
      </c>
      <c r="F4" s="1"/>
      <c r="G4" s="1" t="s">
        <v>30</v>
      </c>
      <c r="H4" s="1"/>
      <c r="I4" s="1" t="s">
        <v>31</v>
      </c>
      <c r="J4" s="1"/>
      <c r="K4" s="1" t="s">
        <v>32</v>
      </c>
      <c r="L4" s="1"/>
      <c r="M4" s="1" t="s">
        <v>50</v>
      </c>
      <c r="N4" s="1"/>
      <c r="O4" s="1" t="s">
        <v>51</v>
      </c>
      <c r="P4" s="1"/>
      <c r="Q4" s="1" t="s">
        <v>52</v>
      </c>
      <c r="R4" s="1"/>
      <c r="S4" s="1" t="s">
        <v>53</v>
      </c>
      <c r="T4" s="1"/>
      <c r="U4" s="1" t="s">
        <v>54</v>
      </c>
      <c r="V4" s="1"/>
      <c r="W4" s="1" t="s">
        <v>55</v>
      </c>
      <c r="X4" s="1"/>
      <c r="Y4" s="1" t="s">
        <v>56</v>
      </c>
      <c r="Z4" s="1"/>
      <c r="AA4" s="1" t="s">
        <v>33</v>
      </c>
      <c r="AB4" s="1"/>
      <c r="AC4" s="12"/>
      <c r="AD4" s="12"/>
      <c r="AE4" s="12"/>
    </row>
    <row r="5" spans="1:37" x14ac:dyDescent="0.25">
      <c r="A5" s="2">
        <v>1</v>
      </c>
      <c r="B5" s="2" t="s">
        <v>49</v>
      </c>
      <c r="C5" s="18">
        <v>3.2604166666666663E-2</v>
      </c>
      <c r="D5" s="3">
        <f>RANK(C5,C$5:C$21,1)</f>
        <v>7</v>
      </c>
      <c r="E5" s="18">
        <v>4.2824074074074077E-2</v>
      </c>
      <c r="F5" s="3">
        <f>RANK(E5,E$5:E$21,1)</f>
        <v>7</v>
      </c>
      <c r="G5" s="18">
        <v>6.4432870370370376E-2</v>
      </c>
      <c r="H5" s="3">
        <f>RANK(G5,G$5:G$21,1)</f>
        <v>3</v>
      </c>
      <c r="I5" s="18">
        <v>8.2303240740740746E-2</v>
      </c>
      <c r="J5" s="3">
        <f>RANK(I5,I$5:I$21,1)</f>
        <v>3</v>
      </c>
      <c r="K5" s="18">
        <v>0.10961805555555555</v>
      </c>
      <c r="L5" s="3">
        <f>RANK(K5,K$5:K$21,1)</f>
        <v>1</v>
      </c>
      <c r="M5" s="18">
        <v>0.11388888888888889</v>
      </c>
      <c r="N5" s="3">
        <f>RANK(M5,M$5:M$21,1)</f>
        <v>1</v>
      </c>
      <c r="O5" s="18">
        <v>0.11918981481481482</v>
      </c>
      <c r="P5" s="3">
        <f>RANK(O5,O$5:O$21,1)</f>
        <v>1</v>
      </c>
      <c r="Q5" s="18">
        <v>0.12157407407407407</v>
      </c>
      <c r="R5" s="3">
        <f>RANK(Q5,Q$5:Q$21,1)</f>
        <v>1</v>
      </c>
      <c r="S5" s="18">
        <v>0.12493055555555556</v>
      </c>
      <c r="T5" s="3">
        <f>RANK(S5,S$5:S$21,1)</f>
        <v>1</v>
      </c>
      <c r="U5" s="18">
        <v>0.1270486111111111</v>
      </c>
      <c r="V5" s="3">
        <f>RANK(U5,U$5:U$21,1)</f>
        <v>1</v>
      </c>
      <c r="W5" s="18">
        <v>0.12982638888888889</v>
      </c>
      <c r="X5" s="3">
        <f>RANK(W5,W$5:W$21,1)</f>
        <v>1</v>
      </c>
      <c r="Y5" s="18">
        <v>0.13561342592592593</v>
      </c>
      <c r="Z5" s="3">
        <f>RANK(Y5,Y$5:Y$21,1)</f>
        <v>1</v>
      </c>
      <c r="AA5" s="18">
        <v>0.13655092592592594</v>
      </c>
      <c r="AB5" s="3">
        <f>RANK(AA5,AA$5:AA$21,1)</f>
        <v>1</v>
      </c>
      <c r="AC5" s="13"/>
      <c r="AD5" s="14"/>
      <c r="AE5" s="15"/>
      <c r="AF5" s="4"/>
      <c r="AG5" s="4"/>
      <c r="AH5" s="4"/>
      <c r="AI5" s="4"/>
      <c r="AJ5" s="4"/>
      <c r="AK5" s="4"/>
    </row>
    <row r="6" spans="1:37" x14ac:dyDescent="0.25">
      <c r="A6" s="2">
        <v>2</v>
      </c>
      <c r="B6" s="2" t="s">
        <v>35</v>
      </c>
      <c r="C6" s="18">
        <v>2.627314814814815E-2</v>
      </c>
      <c r="D6" s="3">
        <f t="shared" ref="D6:D21" si="0">RANK(C6,C$5:C$21,1)</f>
        <v>1</v>
      </c>
      <c r="E6" s="18">
        <v>3.4097222222222223E-2</v>
      </c>
      <c r="F6" s="3">
        <f t="shared" ref="F6:F21" si="1">RANK(E6,E$5:E$21,1)</f>
        <v>1</v>
      </c>
      <c r="G6" s="18">
        <v>6.1354166666666668E-2</v>
      </c>
      <c r="H6" s="3">
        <f t="shared" ref="H6:H21" si="2">RANK(G6,G$5:G$21,1)</f>
        <v>1</v>
      </c>
      <c r="I6" s="18">
        <v>8.1354166666666672E-2</v>
      </c>
      <c r="J6" s="3">
        <f t="shared" ref="J6:J21" si="3">RANK(I6,I$5:I$21,1)</f>
        <v>2</v>
      </c>
      <c r="K6" s="18">
        <v>0.11216435185185185</v>
      </c>
      <c r="L6" s="3">
        <f t="shared" ref="L6:L21" si="4">RANK(K6,K$5:K$21,1)</f>
        <v>3</v>
      </c>
      <c r="M6" s="18">
        <v>0.11598379629629629</v>
      </c>
      <c r="N6" s="3">
        <f t="shared" ref="N6:N21" si="5">RANK(M6,M$5:M$21,1)</f>
        <v>2</v>
      </c>
      <c r="O6" s="18">
        <v>0.124375</v>
      </c>
      <c r="P6" s="3">
        <f t="shared" ref="P6:P21" si="6">RANK(O6,O$5:O$21,1)</f>
        <v>2</v>
      </c>
      <c r="Q6" s="18">
        <v>0.12641203703703704</v>
      </c>
      <c r="R6" s="3">
        <f t="shared" ref="R6:R21" si="7">RANK(Q6,Q$5:Q$21,1)</f>
        <v>2</v>
      </c>
      <c r="S6" s="18">
        <v>0.12841435185185185</v>
      </c>
      <c r="T6" s="3">
        <f t="shared" ref="T6:T21" si="8">RANK(S6,S$5:S$21,1)</f>
        <v>2</v>
      </c>
      <c r="U6" s="18">
        <v>0.13008101851851853</v>
      </c>
      <c r="V6" s="3">
        <f t="shared" ref="V6:V21" si="9">RANK(U6,U$5:U$21,1)</f>
        <v>2</v>
      </c>
      <c r="W6" s="18">
        <v>0.13440972222222222</v>
      </c>
      <c r="X6" s="3">
        <f t="shared" ref="X6:X21" si="10">RANK(W6,W$5:W$21,1)</f>
        <v>2</v>
      </c>
      <c r="Y6" s="18">
        <v>0.1388425925925926</v>
      </c>
      <c r="Z6" s="3">
        <f t="shared" ref="Z6:Z21" si="11">RANK(Y6,Y$5:Y$21,1)</f>
        <v>2</v>
      </c>
      <c r="AA6" s="18">
        <v>0.13974537037037038</v>
      </c>
      <c r="AB6" s="3">
        <f t="shared" ref="AB6:AB20" si="12">RANK(AA6,AA$5:AA$21,1)</f>
        <v>2</v>
      </c>
      <c r="AC6" s="13"/>
      <c r="AD6" s="14"/>
      <c r="AE6" s="15"/>
      <c r="AF6" s="4"/>
      <c r="AG6" s="4"/>
      <c r="AH6" s="4"/>
      <c r="AI6" s="4"/>
      <c r="AJ6" s="4"/>
      <c r="AK6" s="4"/>
    </row>
    <row r="7" spans="1:37" x14ac:dyDescent="0.25">
      <c r="A7" s="2">
        <v>3</v>
      </c>
      <c r="B7" s="2" t="s">
        <v>36</v>
      </c>
      <c r="C7" s="18">
        <v>3.3333333333333333E-2</v>
      </c>
      <c r="D7" s="3">
        <f t="shared" si="0"/>
        <v>10</v>
      </c>
      <c r="E7" s="18">
        <v>4.355324074074074E-2</v>
      </c>
      <c r="F7" s="3">
        <f t="shared" si="1"/>
        <v>9</v>
      </c>
      <c r="G7" s="18">
        <v>7.2465277777777781E-2</v>
      </c>
      <c r="H7" s="3">
        <f t="shared" si="2"/>
        <v>9</v>
      </c>
      <c r="I7" s="18">
        <v>9.0671296296296292E-2</v>
      </c>
      <c r="J7" s="3">
        <f t="shared" si="3"/>
        <v>8</v>
      </c>
      <c r="K7" s="18">
        <v>0.11774305555555556</v>
      </c>
      <c r="L7" s="3">
        <f t="shared" si="4"/>
        <v>6</v>
      </c>
      <c r="M7" s="18">
        <v>0.12172453703703703</v>
      </c>
      <c r="N7" s="3">
        <f t="shared" si="5"/>
        <v>5</v>
      </c>
      <c r="O7" s="18">
        <v>0.12659722222222222</v>
      </c>
      <c r="P7" s="3">
        <f t="shared" si="6"/>
        <v>5</v>
      </c>
      <c r="Q7" s="18">
        <v>0.12890046296296295</v>
      </c>
      <c r="R7" s="3">
        <f t="shared" si="7"/>
        <v>4</v>
      </c>
      <c r="S7" s="18">
        <v>0.13141203703703705</v>
      </c>
      <c r="T7" s="3">
        <f t="shared" si="8"/>
        <v>4</v>
      </c>
      <c r="U7" s="18">
        <v>0.13320601851851852</v>
      </c>
      <c r="V7" s="3">
        <f t="shared" si="9"/>
        <v>3</v>
      </c>
      <c r="W7" s="18">
        <v>0.13556712962962963</v>
      </c>
      <c r="X7" s="3">
        <f t="shared" si="10"/>
        <v>3</v>
      </c>
      <c r="Y7" s="18">
        <v>0.14059027777777777</v>
      </c>
      <c r="Z7" s="3">
        <f t="shared" si="11"/>
        <v>3</v>
      </c>
      <c r="AA7" s="18">
        <v>0.14158564814814814</v>
      </c>
      <c r="AB7" s="3">
        <f t="shared" si="12"/>
        <v>3</v>
      </c>
      <c r="AC7" s="13"/>
      <c r="AD7" s="14"/>
      <c r="AE7" s="15"/>
      <c r="AF7" s="4"/>
      <c r="AG7" s="4"/>
      <c r="AH7" s="4"/>
      <c r="AI7" s="4"/>
      <c r="AJ7" s="4"/>
      <c r="AK7" s="4"/>
    </row>
    <row r="8" spans="1:37" x14ac:dyDescent="0.25">
      <c r="A8" s="2">
        <v>4</v>
      </c>
      <c r="B8" s="2" t="s">
        <v>27</v>
      </c>
      <c r="C8" s="18">
        <v>2.9756944444444444E-2</v>
      </c>
      <c r="D8" s="3">
        <f t="shared" si="0"/>
        <v>4</v>
      </c>
      <c r="E8" s="18">
        <v>3.8877314814814816E-2</v>
      </c>
      <c r="F8" s="3">
        <f t="shared" si="1"/>
        <v>4</v>
      </c>
      <c r="G8" s="18">
        <v>6.6932870370370365E-2</v>
      </c>
      <c r="H8" s="3">
        <f t="shared" si="2"/>
        <v>4</v>
      </c>
      <c r="I8" s="18">
        <v>8.7094907407407413E-2</v>
      </c>
      <c r="J8" s="3">
        <f t="shared" si="3"/>
        <v>4</v>
      </c>
      <c r="K8" s="18">
        <v>0.1161574074074074</v>
      </c>
      <c r="L8" s="3">
        <f t="shared" si="4"/>
        <v>5</v>
      </c>
      <c r="M8" s="18">
        <v>0.12041666666666667</v>
      </c>
      <c r="N8" s="3">
        <f t="shared" si="5"/>
        <v>4</v>
      </c>
      <c r="O8" s="18">
        <v>0.12621527777777777</v>
      </c>
      <c r="P8" s="3">
        <f t="shared" si="6"/>
        <v>4</v>
      </c>
      <c r="Q8" s="18">
        <v>0.12936342592592592</v>
      </c>
      <c r="R8" s="3">
        <f t="shared" si="7"/>
        <v>5</v>
      </c>
      <c r="S8" s="18">
        <v>0.1315625</v>
      </c>
      <c r="T8" s="3">
        <f t="shared" si="8"/>
        <v>5</v>
      </c>
      <c r="U8" s="18">
        <v>0.1347800925925926</v>
      </c>
      <c r="V8" s="3">
        <f t="shared" si="9"/>
        <v>5</v>
      </c>
      <c r="W8" s="18">
        <v>0.13928240740740741</v>
      </c>
      <c r="X8" s="3">
        <f t="shared" si="10"/>
        <v>4</v>
      </c>
      <c r="Y8" s="18">
        <v>0.14446759259259259</v>
      </c>
      <c r="Z8" s="3">
        <f t="shared" si="11"/>
        <v>4</v>
      </c>
      <c r="AA8" s="18">
        <v>0.14555555555555555</v>
      </c>
      <c r="AB8" s="3">
        <f t="shared" si="12"/>
        <v>4</v>
      </c>
      <c r="AC8" s="13"/>
      <c r="AD8" s="14"/>
      <c r="AE8" s="15"/>
      <c r="AF8" s="4"/>
      <c r="AG8" s="4"/>
      <c r="AH8" s="4"/>
      <c r="AI8" s="4"/>
      <c r="AJ8" s="4"/>
      <c r="AK8" s="4"/>
    </row>
    <row r="9" spans="1:37" x14ac:dyDescent="0.25">
      <c r="A9" s="2">
        <v>5</v>
      </c>
      <c r="B9" s="2" t="s">
        <v>37</v>
      </c>
      <c r="C9" s="18">
        <v>3.1215277777777779E-2</v>
      </c>
      <c r="D9" s="3">
        <f t="shared" si="0"/>
        <v>5</v>
      </c>
      <c r="E9" s="18">
        <v>4.1539351851851855E-2</v>
      </c>
      <c r="F9" s="3">
        <f t="shared" si="1"/>
        <v>5</v>
      </c>
      <c r="G9" s="18">
        <v>6.9687499999999999E-2</v>
      </c>
      <c r="H9" s="3">
        <f t="shared" si="2"/>
        <v>6</v>
      </c>
      <c r="I9" s="18">
        <v>8.7372685185185192E-2</v>
      </c>
      <c r="J9" s="3">
        <f t="shared" si="3"/>
        <v>5</v>
      </c>
      <c r="K9" s="18">
        <v>0.11476851851851852</v>
      </c>
      <c r="L9" s="3">
        <f t="shared" si="4"/>
        <v>4</v>
      </c>
      <c r="M9" s="18">
        <v>0.11909722222222222</v>
      </c>
      <c r="N9" s="3">
        <f t="shared" si="5"/>
        <v>3</v>
      </c>
      <c r="O9" s="18">
        <v>0.12570601851851851</v>
      </c>
      <c r="P9" s="3">
        <f t="shared" si="6"/>
        <v>3</v>
      </c>
      <c r="Q9" s="18">
        <v>0.12863425925925925</v>
      </c>
      <c r="R9" s="3">
        <f t="shared" si="7"/>
        <v>3</v>
      </c>
      <c r="S9" s="18">
        <v>0.13116898148148148</v>
      </c>
      <c r="T9" s="3">
        <f t="shared" si="8"/>
        <v>3</v>
      </c>
      <c r="U9" s="18">
        <v>0.13469907407407408</v>
      </c>
      <c r="V9" s="3">
        <f t="shared" si="9"/>
        <v>4</v>
      </c>
      <c r="W9" s="18">
        <v>0.13931712962962964</v>
      </c>
      <c r="X9" s="3">
        <f t="shared" si="10"/>
        <v>5</v>
      </c>
      <c r="Y9" s="18">
        <v>0.14521990740740739</v>
      </c>
      <c r="Z9" s="3">
        <f t="shared" si="11"/>
        <v>5</v>
      </c>
      <c r="AA9" s="18">
        <v>0.14619212962962963</v>
      </c>
      <c r="AB9" s="3">
        <f t="shared" si="12"/>
        <v>5</v>
      </c>
      <c r="AC9" s="13"/>
      <c r="AD9" s="14"/>
      <c r="AE9" s="15"/>
      <c r="AF9" s="4"/>
      <c r="AG9" s="4"/>
      <c r="AH9" s="4"/>
      <c r="AI9" s="4"/>
      <c r="AJ9" s="4"/>
      <c r="AK9" s="4"/>
    </row>
    <row r="10" spans="1:37" x14ac:dyDescent="0.25">
      <c r="A10" s="2">
        <v>6</v>
      </c>
      <c r="B10" s="19" t="s">
        <v>38</v>
      </c>
      <c r="C10" s="18">
        <v>3.3981481481481481E-2</v>
      </c>
      <c r="D10" s="3">
        <f t="shared" si="0"/>
        <v>11</v>
      </c>
      <c r="E10" s="18">
        <v>4.4432870370370373E-2</v>
      </c>
      <c r="F10" s="3">
        <f t="shared" si="1"/>
        <v>10</v>
      </c>
      <c r="G10" s="18">
        <v>7.2939814814814818E-2</v>
      </c>
      <c r="H10" s="3">
        <f t="shared" si="2"/>
        <v>10</v>
      </c>
      <c r="I10" s="18">
        <v>9.1134259259259262E-2</v>
      </c>
      <c r="J10" s="3">
        <f t="shared" si="3"/>
        <v>9</v>
      </c>
      <c r="K10" s="18">
        <v>0.11931712962962963</v>
      </c>
      <c r="L10" s="3">
        <f t="shared" si="4"/>
        <v>7</v>
      </c>
      <c r="M10" s="18">
        <v>0.1284837962962963</v>
      </c>
      <c r="N10" s="3">
        <f t="shared" si="5"/>
        <v>11</v>
      </c>
      <c r="O10" s="18">
        <v>0.13104166666666667</v>
      </c>
      <c r="P10" s="3">
        <f t="shared" si="6"/>
        <v>7</v>
      </c>
      <c r="Q10" s="18">
        <v>0.13608796296296297</v>
      </c>
      <c r="R10" s="3">
        <f t="shared" si="7"/>
        <v>7</v>
      </c>
      <c r="S10" s="18">
        <v>0.14177083333333335</v>
      </c>
      <c r="T10" s="3">
        <f t="shared" si="8"/>
        <v>7</v>
      </c>
      <c r="U10" s="18">
        <v>0.14782407407407408</v>
      </c>
      <c r="V10" s="3">
        <f t="shared" si="9"/>
        <v>8</v>
      </c>
      <c r="W10" s="18">
        <v>0.15106481481481482</v>
      </c>
      <c r="X10" s="3">
        <f t="shared" si="10"/>
        <v>7</v>
      </c>
      <c r="Y10" s="18">
        <v>0.1557175925925926</v>
      </c>
      <c r="Z10" s="3">
        <f t="shared" si="11"/>
        <v>6</v>
      </c>
      <c r="AA10" s="18">
        <v>0.15659722222222222</v>
      </c>
      <c r="AB10" s="3">
        <f t="shared" si="12"/>
        <v>6</v>
      </c>
      <c r="AC10" s="13"/>
      <c r="AD10" s="14"/>
      <c r="AE10" s="15"/>
      <c r="AF10" s="4"/>
      <c r="AG10" s="4"/>
      <c r="AH10" s="4"/>
      <c r="AI10" s="4"/>
      <c r="AJ10" s="4"/>
      <c r="AK10" s="4"/>
    </row>
    <row r="11" spans="1:37" x14ac:dyDescent="0.25">
      <c r="A11" s="2">
        <v>7</v>
      </c>
      <c r="B11" s="16" t="s">
        <v>39</v>
      </c>
      <c r="C11" s="18">
        <v>3.2060185185185185E-2</v>
      </c>
      <c r="D11" s="3">
        <f t="shared" si="0"/>
        <v>6</v>
      </c>
      <c r="E11" s="18">
        <v>4.2245370370370371E-2</v>
      </c>
      <c r="F11" s="3">
        <f t="shared" si="1"/>
        <v>6</v>
      </c>
      <c r="G11" s="18">
        <v>7.1736111111111112E-2</v>
      </c>
      <c r="H11" s="3">
        <f t="shared" si="2"/>
        <v>8</v>
      </c>
      <c r="I11" s="18">
        <v>9.0613425925925931E-2</v>
      </c>
      <c r="J11" s="3">
        <f t="shared" si="3"/>
        <v>7</v>
      </c>
      <c r="K11" s="18">
        <v>0.11943287037037037</v>
      </c>
      <c r="L11" s="3">
        <f t="shared" si="4"/>
        <v>8</v>
      </c>
      <c r="M11" s="18">
        <v>0.12483796296296296</v>
      </c>
      <c r="N11" s="3">
        <f t="shared" si="5"/>
        <v>8</v>
      </c>
      <c r="O11" s="18">
        <v>0.13502314814814814</v>
      </c>
      <c r="P11" s="3">
        <f t="shared" si="6"/>
        <v>10</v>
      </c>
      <c r="Q11" s="18">
        <v>0.13858796296296297</v>
      </c>
      <c r="R11" s="3">
        <f t="shared" si="7"/>
        <v>9</v>
      </c>
      <c r="S11" s="18">
        <v>0.14185185185185184</v>
      </c>
      <c r="T11" s="3">
        <f t="shared" si="8"/>
        <v>8</v>
      </c>
      <c r="U11" s="18">
        <v>0.14424768518518519</v>
      </c>
      <c r="V11" s="3">
        <f t="shared" si="9"/>
        <v>6</v>
      </c>
      <c r="W11" s="18">
        <v>0.14782407407407408</v>
      </c>
      <c r="X11" s="3">
        <f t="shared" si="10"/>
        <v>6</v>
      </c>
      <c r="Y11" s="18">
        <v>0.15660879629629629</v>
      </c>
      <c r="Z11" s="3">
        <f t="shared" si="11"/>
        <v>7</v>
      </c>
      <c r="AA11" s="18">
        <v>0.15777777777777777</v>
      </c>
      <c r="AB11" s="3">
        <f t="shared" si="12"/>
        <v>8</v>
      </c>
      <c r="AC11" s="13"/>
      <c r="AD11" s="14"/>
      <c r="AE11" s="15"/>
      <c r="AF11" s="4"/>
      <c r="AG11" s="4"/>
      <c r="AH11" s="4"/>
      <c r="AI11" s="4"/>
      <c r="AJ11" s="4"/>
      <c r="AK11" s="4"/>
    </row>
    <row r="12" spans="1:37" x14ac:dyDescent="0.25">
      <c r="A12" s="2">
        <v>8</v>
      </c>
      <c r="B12" s="16" t="s">
        <v>40</v>
      </c>
      <c r="C12" s="18">
        <v>2.7291666666666665E-2</v>
      </c>
      <c r="D12" s="3">
        <f t="shared" si="0"/>
        <v>2</v>
      </c>
      <c r="E12" s="18">
        <v>3.5590277777777776E-2</v>
      </c>
      <c r="F12" s="3">
        <f t="shared" si="1"/>
        <v>2</v>
      </c>
      <c r="G12" s="18">
        <v>7.1701388888888884E-2</v>
      </c>
      <c r="H12" s="3">
        <f t="shared" si="2"/>
        <v>7</v>
      </c>
      <c r="I12" s="18">
        <v>9.1828703703703704E-2</v>
      </c>
      <c r="J12" s="3">
        <f t="shared" si="3"/>
        <v>10</v>
      </c>
      <c r="K12" s="18">
        <v>0.12270833333333334</v>
      </c>
      <c r="L12" s="3">
        <f t="shared" si="4"/>
        <v>11</v>
      </c>
      <c r="M12" s="18">
        <v>0.12774305555555557</v>
      </c>
      <c r="N12" s="3">
        <f t="shared" si="5"/>
        <v>10</v>
      </c>
      <c r="O12" s="18">
        <v>0.13343749999999999</v>
      </c>
      <c r="P12" s="3">
        <f t="shared" si="6"/>
        <v>9</v>
      </c>
      <c r="Q12" s="18">
        <v>0.1370949074074074</v>
      </c>
      <c r="R12" s="3">
        <f t="shared" si="7"/>
        <v>8</v>
      </c>
      <c r="S12" s="18">
        <v>0.14422453703703703</v>
      </c>
      <c r="T12" s="3">
        <f t="shared" si="8"/>
        <v>9</v>
      </c>
      <c r="U12" s="18">
        <v>0.14837962962962964</v>
      </c>
      <c r="V12" s="3">
        <f t="shared" si="9"/>
        <v>9</v>
      </c>
      <c r="W12" s="18">
        <v>0.15138888888888888</v>
      </c>
      <c r="X12" s="3">
        <f t="shared" si="10"/>
        <v>8</v>
      </c>
      <c r="Y12" s="18">
        <v>0.15731481481481482</v>
      </c>
      <c r="Z12" s="3">
        <f t="shared" si="11"/>
        <v>8</v>
      </c>
      <c r="AA12" s="18">
        <v>0.15846064814814814</v>
      </c>
      <c r="AB12" s="3">
        <f t="shared" si="12"/>
        <v>9</v>
      </c>
      <c r="AC12" s="13"/>
      <c r="AD12" s="14"/>
      <c r="AE12" s="15"/>
      <c r="AF12" s="4"/>
      <c r="AG12" s="4"/>
      <c r="AH12" s="4"/>
      <c r="AI12" s="4"/>
      <c r="AJ12" s="4"/>
      <c r="AK12" s="4"/>
    </row>
    <row r="13" spans="1:37" x14ac:dyDescent="0.25">
      <c r="A13" s="2">
        <v>9</v>
      </c>
      <c r="B13" s="16" t="s">
        <v>41</v>
      </c>
      <c r="C13" s="18">
        <v>3.6874999999999998E-2</v>
      </c>
      <c r="D13" s="3">
        <f t="shared" si="0"/>
        <v>13</v>
      </c>
      <c r="E13" s="18">
        <v>4.8460648148148149E-2</v>
      </c>
      <c r="F13" s="3">
        <f t="shared" si="1"/>
        <v>13</v>
      </c>
      <c r="G13" s="18">
        <v>7.4444444444444438E-2</v>
      </c>
      <c r="H13" s="3">
        <f t="shared" si="2"/>
        <v>11</v>
      </c>
      <c r="I13" s="18">
        <v>9.3460648148148154E-2</v>
      </c>
      <c r="J13" s="3">
        <f t="shared" si="3"/>
        <v>11</v>
      </c>
      <c r="K13" s="18">
        <v>0.12236111111111111</v>
      </c>
      <c r="L13" s="3">
        <f t="shared" si="4"/>
        <v>10</v>
      </c>
      <c r="M13" s="18">
        <v>0.12718750000000001</v>
      </c>
      <c r="N13" s="3">
        <f t="shared" si="5"/>
        <v>9</v>
      </c>
      <c r="O13" s="18">
        <v>0.13712962962962963</v>
      </c>
      <c r="P13" s="3">
        <f t="shared" si="6"/>
        <v>11</v>
      </c>
      <c r="Q13" s="18">
        <v>0.14424768518518519</v>
      </c>
      <c r="R13" s="3">
        <f t="shared" si="7"/>
        <v>11</v>
      </c>
      <c r="S13" s="18">
        <v>0.14702546296296296</v>
      </c>
      <c r="T13" s="3">
        <f t="shared" si="8"/>
        <v>10</v>
      </c>
      <c r="U13" s="18">
        <v>0.14927083333333332</v>
      </c>
      <c r="V13" s="3">
        <f t="shared" si="9"/>
        <v>10</v>
      </c>
      <c r="W13" s="18">
        <v>0.15236111111111111</v>
      </c>
      <c r="X13" s="3">
        <f t="shared" si="10"/>
        <v>9</v>
      </c>
      <c r="Y13" s="18">
        <v>0.15815972222222222</v>
      </c>
      <c r="Z13" s="3">
        <f t="shared" si="11"/>
        <v>9</v>
      </c>
      <c r="AA13" s="18">
        <v>0.15924768518518517</v>
      </c>
      <c r="AB13" s="3">
        <f t="shared" si="12"/>
        <v>10</v>
      </c>
      <c r="AC13" s="13"/>
      <c r="AD13" s="14"/>
      <c r="AE13" s="15"/>
      <c r="AF13" s="4"/>
      <c r="AG13" s="4"/>
      <c r="AH13" s="4"/>
      <c r="AI13" s="4"/>
      <c r="AJ13" s="4"/>
      <c r="AK13" s="4"/>
    </row>
    <row r="14" spans="1:37" x14ac:dyDescent="0.25">
      <c r="A14" s="2">
        <v>10</v>
      </c>
      <c r="B14" s="16" t="s">
        <v>34</v>
      </c>
      <c r="C14" s="18">
        <v>3.8599537037037036E-2</v>
      </c>
      <c r="D14" s="3">
        <f t="shared" si="0"/>
        <v>14</v>
      </c>
      <c r="E14" s="18">
        <v>5.1585648148148151E-2</v>
      </c>
      <c r="F14" s="3">
        <f t="shared" si="1"/>
        <v>15</v>
      </c>
      <c r="G14" s="18">
        <v>8.6562500000000001E-2</v>
      </c>
      <c r="H14" s="3">
        <f t="shared" si="2"/>
        <v>15</v>
      </c>
      <c r="I14" s="18">
        <v>0.10532407407407407</v>
      </c>
      <c r="J14" s="3">
        <f t="shared" si="3"/>
        <v>14</v>
      </c>
      <c r="K14" s="18">
        <v>0.13429398148148147</v>
      </c>
      <c r="L14" s="3">
        <f t="shared" si="4"/>
        <v>12</v>
      </c>
      <c r="M14" s="18">
        <v>0.1388888888888889</v>
      </c>
      <c r="N14" s="3">
        <f t="shared" si="5"/>
        <v>12</v>
      </c>
      <c r="O14" s="18">
        <v>0.14519675925925926</v>
      </c>
      <c r="P14" s="3">
        <f t="shared" si="6"/>
        <v>12</v>
      </c>
      <c r="Q14" s="18">
        <v>0.14759259259259258</v>
      </c>
      <c r="R14" s="3">
        <f t="shared" si="7"/>
        <v>12</v>
      </c>
      <c r="S14" s="18">
        <v>0.15075231481481483</v>
      </c>
      <c r="T14" s="3">
        <f t="shared" si="8"/>
        <v>12</v>
      </c>
      <c r="U14" s="18">
        <v>0.15267361111111111</v>
      </c>
      <c r="V14" s="3">
        <f t="shared" si="9"/>
        <v>11</v>
      </c>
      <c r="W14" s="18">
        <v>0.15543981481481481</v>
      </c>
      <c r="X14" s="3">
        <f t="shared" si="10"/>
        <v>10</v>
      </c>
      <c r="Y14" s="18">
        <v>0.16155092592592593</v>
      </c>
      <c r="Z14" s="3">
        <f t="shared" si="11"/>
        <v>10</v>
      </c>
      <c r="AA14" s="18">
        <v>0.1625462962962963</v>
      </c>
      <c r="AB14" s="3">
        <f t="shared" si="12"/>
        <v>11</v>
      </c>
      <c r="AC14" s="13"/>
      <c r="AD14" s="14"/>
      <c r="AE14" s="15"/>
      <c r="AF14" s="4"/>
      <c r="AG14" s="4"/>
      <c r="AH14" s="4"/>
      <c r="AI14" s="4"/>
      <c r="AJ14" s="4"/>
      <c r="AK14" s="4"/>
    </row>
    <row r="15" spans="1:37" x14ac:dyDescent="0.25">
      <c r="A15" s="2">
        <v>11</v>
      </c>
      <c r="B15" s="16" t="s">
        <v>43</v>
      </c>
      <c r="C15" s="18">
        <v>3.304398148148148E-2</v>
      </c>
      <c r="D15" s="3">
        <f t="shared" si="0"/>
        <v>8</v>
      </c>
      <c r="E15" s="18">
        <v>4.3020833333333335E-2</v>
      </c>
      <c r="F15" s="3">
        <f t="shared" si="1"/>
        <v>8</v>
      </c>
      <c r="G15" s="18">
        <v>6.9328703703703698E-2</v>
      </c>
      <c r="H15" s="3">
        <f t="shared" si="2"/>
        <v>5</v>
      </c>
      <c r="I15" s="18">
        <v>9.0173611111111107E-2</v>
      </c>
      <c r="J15" s="3">
        <f t="shared" si="3"/>
        <v>6</v>
      </c>
      <c r="K15" s="18">
        <v>0.12038194444444444</v>
      </c>
      <c r="L15" s="3">
        <f t="shared" si="4"/>
        <v>9</v>
      </c>
      <c r="M15" s="18">
        <v>0.1245949074074074</v>
      </c>
      <c r="N15" s="3">
        <f t="shared" si="5"/>
        <v>7</v>
      </c>
      <c r="O15" s="18">
        <v>0.13318287037037038</v>
      </c>
      <c r="P15" s="3">
        <f t="shared" si="6"/>
        <v>8</v>
      </c>
      <c r="Q15" s="18">
        <v>0.13935185185185187</v>
      </c>
      <c r="R15" s="3">
        <f t="shared" si="7"/>
        <v>10</v>
      </c>
      <c r="S15" s="18">
        <v>0.14906249999999999</v>
      </c>
      <c r="T15" s="3">
        <f t="shared" si="8"/>
        <v>11</v>
      </c>
      <c r="U15" s="18">
        <v>0.1534375</v>
      </c>
      <c r="V15" s="3">
        <f t="shared" si="9"/>
        <v>12</v>
      </c>
      <c r="W15" s="18">
        <v>0.15834490740740742</v>
      </c>
      <c r="X15" s="3">
        <f t="shared" si="10"/>
        <v>12</v>
      </c>
      <c r="Y15" s="18">
        <v>0.16939814814814816</v>
      </c>
      <c r="Z15" s="3">
        <f t="shared" si="11"/>
        <v>11</v>
      </c>
      <c r="AA15" s="18">
        <v>0.17076388888888888</v>
      </c>
      <c r="AB15" s="3">
        <f t="shared" si="12"/>
        <v>12</v>
      </c>
      <c r="AC15" s="13"/>
      <c r="AD15" s="14"/>
      <c r="AE15" s="15"/>
      <c r="AF15" s="4"/>
      <c r="AG15" s="4"/>
      <c r="AH15" s="4"/>
      <c r="AI15" s="4"/>
      <c r="AJ15" s="4"/>
      <c r="AK15" s="4"/>
    </row>
    <row r="16" spans="1:37" x14ac:dyDescent="0.25">
      <c r="A16" s="2">
        <v>12</v>
      </c>
      <c r="B16" s="16" t="s">
        <v>44</v>
      </c>
      <c r="C16" s="18">
        <v>3.8842592592592595E-2</v>
      </c>
      <c r="D16" s="3">
        <f t="shared" si="0"/>
        <v>15</v>
      </c>
      <c r="E16" s="18">
        <v>5.1168981481481482E-2</v>
      </c>
      <c r="F16" s="3">
        <f t="shared" si="1"/>
        <v>14</v>
      </c>
      <c r="G16" s="18">
        <v>8.4363425925925925E-2</v>
      </c>
      <c r="H16" s="3">
        <f t="shared" si="2"/>
        <v>14</v>
      </c>
      <c r="I16" s="18">
        <v>0.10430555555555555</v>
      </c>
      <c r="J16" s="3">
        <f t="shared" si="3"/>
        <v>13</v>
      </c>
      <c r="K16" s="18">
        <v>0.13626157407407408</v>
      </c>
      <c r="L16" s="3">
        <f t="shared" si="4"/>
        <v>13</v>
      </c>
      <c r="M16" s="18">
        <v>0.14174768518518518</v>
      </c>
      <c r="N16" s="3">
        <f t="shared" si="5"/>
        <v>13</v>
      </c>
      <c r="O16" s="18">
        <v>0.14910879629629631</v>
      </c>
      <c r="P16" s="3">
        <f t="shared" si="6"/>
        <v>13</v>
      </c>
      <c r="Q16" s="18">
        <v>0.15219907407407407</v>
      </c>
      <c r="R16" s="3">
        <f t="shared" si="7"/>
        <v>13</v>
      </c>
      <c r="S16" s="18">
        <v>0.15582175925925926</v>
      </c>
      <c r="T16" s="3">
        <f t="shared" si="8"/>
        <v>13</v>
      </c>
      <c r="U16" s="18">
        <v>0.1585300925925926</v>
      </c>
      <c r="V16" s="3">
        <f t="shared" si="9"/>
        <v>13</v>
      </c>
      <c r="W16" s="18">
        <v>0.16216435185185185</v>
      </c>
      <c r="X16" s="3">
        <f t="shared" si="10"/>
        <v>13</v>
      </c>
      <c r="Y16" s="18">
        <v>0.17010416666666667</v>
      </c>
      <c r="Z16" s="3">
        <f t="shared" si="11"/>
        <v>12</v>
      </c>
      <c r="AA16" s="18">
        <v>0.17141203703703703</v>
      </c>
      <c r="AB16" s="3">
        <f t="shared" si="12"/>
        <v>13</v>
      </c>
      <c r="AC16" s="13"/>
      <c r="AD16" s="14"/>
      <c r="AE16" s="15"/>
      <c r="AF16" s="4"/>
      <c r="AG16" s="4"/>
      <c r="AH16" s="4"/>
      <c r="AI16" s="4"/>
      <c r="AJ16" s="4"/>
      <c r="AK16" s="4"/>
    </row>
    <row r="17" spans="1:31" x14ac:dyDescent="0.25">
      <c r="A17" s="2">
        <v>13</v>
      </c>
      <c r="B17" s="8" t="s">
        <v>45</v>
      </c>
      <c r="C17" s="18">
        <v>3.5717592592592592E-2</v>
      </c>
      <c r="D17" s="3">
        <f t="shared" si="0"/>
        <v>12</v>
      </c>
      <c r="E17" s="18">
        <v>4.7905092592592589E-2</v>
      </c>
      <c r="F17" s="3">
        <f t="shared" si="1"/>
        <v>12</v>
      </c>
      <c r="G17" s="18">
        <v>8.3842592592592594E-2</v>
      </c>
      <c r="H17" s="3">
        <f t="shared" si="2"/>
        <v>13</v>
      </c>
      <c r="I17" s="18">
        <v>0.10835648148148148</v>
      </c>
      <c r="J17" s="3">
        <f t="shared" si="3"/>
        <v>15</v>
      </c>
      <c r="K17" s="18">
        <v>0.14509259259259261</v>
      </c>
      <c r="L17" s="3">
        <f t="shared" si="4"/>
        <v>14</v>
      </c>
      <c r="M17" s="18">
        <v>0.14945601851851853</v>
      </c>
      <c r="N17" s="3">
        <f t="shared" si="5"/>
        <v>14</v>
      </c>
      <c r="O17" s="18">
        <v>0.16253472222222223</v>
      </c>
      <c r="P17" s="3">
        <f t="shared" si="6"/>
        <v>14</v>
      </c>
      <c r="Q17" s="18">
        <v>0.16526620370370371</v>
      </c>
      <c r="R17" s="3">
        <f t="shared" si="7"/>
        <v>14</v>
      </c>
      <c r="S17" s="18">
        <v>0.16923611111111111</v>
      </c>
      <c r="T17" s="3">
        <f t="shared" si="8"/>
        <v>14</v>
      </c>
      <c r="U17" s="18">
        <v>0.17186342592592593</v>
      </c>
      <c r="V17" s="3">
        <f t="shared" si="9"/>
        <v>14</v>
      </c>
      <c r="W17" s="18">
        <v>0.17633101851851851</v>
      </c>
      <c r="X17" s="3">
        <f t="shared" si="10"/>
        <v>14</v>
      </c>
      <c r="Y17" s="18">
        <v>0.18216435185185184</v>
      </c>
      <c r="Z17" s="3">
        <f t="shared" si="11"/>
        <v>13</v>
      </c>
      <c r="AA17" s="18">
        <v>0.18319444444444444</v>
      </c>
      <c r="AB17" s="3">
        <f t="shared" si="12"/>
        <v>14</v>
      </c>
      <c r="AC17" s="13"/>
      <c r="AD17" s="14"/>
      <c r="AE17" s="15"/>
    </row>
    <row r="18" spans="1:31" x14ac:dyDescent="0.25">
      <c r="A18" s="2">
        <v>14</v>
      </c>
      <c r="B18" s="17">
        <v>67</v>
      </c>
      <c r="C18" s="18">
        <v>4.2881944444444445E-2</v>
      </c>
      <c r="D18" s="3">
        <f t="shared" si="0"/>
        <v>16</v>
      </c>
      <c r="E18" s="18">
        <v>5.8391203703703702E-2</v>
      </c>
      <c r="F18" s="3">
        <f t="shared" si="1"/>
        <v>16</v>
      </c>
      <c r="G18" s="18">
        <v>8.7685185185185185E-2</v>
      </c>
      <c r="H18" s="3">
        <f t="shared" si="2"/>
        <v>16</v>
      </c>
      <c r="I18" s="18">
        <v>0.11060185185185185</v>
      </c>
      <c r="J18" s="3">
        <f t="shared" si="3"/>
        <v>16</v>
      </c>
      <c r="K18" s="18">
        <v>0.14824074074074073</v>
      </c>
      <c r="L18" s="3">
        <f t="shared" si="4"/>
        <v>16</v>
      </c>
      <c r="M18" s="18">
        <v>0.15467592592592594</v>
      </c>
      <c r="N18" s="3">
        <f t="shared" si="5"/>
        <v>16</v>
      </c>
      <c r="O18" s="18">
        <v>0.16393518518518518</v>
      </c>
      <c r="P18" s="3">
        <f t="shared" si="6"/>
        <v>15</v>
      </c>
      <c r="Q18" s="18">
        <v>0.16747685185185185</v>
      </c>
      <c r="R18" s="3">
        <f t="shared" si="7"/>
        <v>15</v>
      </c>
      <c r="S18" s="18">
        <v>0.17319444444444446</v>
      </c>
      <c r="T18" s="3">
        <f t="shared" si="8"/>
        <v>15</v>
      </c>
      <c r="U18" s="18">
        <v>0.17650462962962962</v>
      </c>
      <c r="V18" s="3">
        <f t="shared" si="9"/>
        <v>15</v>
      </c>
      <c r="W18" s="18">
        <v>0.18145833333333333</v>
      </c>
      <c r="X18" s="3">
        <f t="shared" si="10"/>
        <v>15</v>
      </c>
      <c r="Y18" s="18">
        <v>0.18997685185185184</v>
      </c>
      <c r="Z18" s="3">
        <f t="shared" si="11"/>
        <v>14</v>
      </c>
      <c r="AA18" s="18">
        <v>0.19155092592592593</v>
      </c>
      <c r="AB18" s="3">
        <f t="shared" si="12"/>
        <v>15</v>
      </c>
      <c r="AC18" s="13"/>
      <c r="AD18" s="14"/>
      <c r="AE18" s="15"/>
    </row>
    <row r="19" spans="1:31" x14ac:dyDescent="0.25">
      <c r="A19" s="2">
        <v>15</v>
      </c>
      <c r="B19" s="16" t="s">
        <v>46</v>
      </c>
      <c r="C19" s="18">
        <v>3.3194444444444443E-2</v>
      </c>
      <c r="D19" s="3">
        <f t="shared" si="0"/>
        <v>9</v>
      </c>
      <c r="E19" s="18">
        <v>4.4571759259259262E-2</v>
      </c>
      <c r="F19" s="3">
        <f t="shared" si="1"/>
        <v>11</v>
      </c>
      <c r="G19" s="18">
        <v>7.7986111111111117E-2</v>
      </c>
      <c r="H19" s="3">
        <f t="shared" si="2"/>
        <v>12</v>
      </c>
      <c r="I19" s="18">
        <v>0.10428240740740741</v>
      </c>
      <c r="J19" s="3">
        <f t="shared" si="3"/>
        <v>12</v>
      </c>
      <c r="K19" s="18">
        <v>0.1471875</v>
      </c>
      <c r="L19" s="3">
        <f t="shared" si="4"/>
        <v>15</v>
      </c>
      <c r="M19" s="18">
        <v>0.15407407407407409</v>
      </c>
      <c r="N19" s="3">
        <f t="shared" si="5"/>
        <v>15</v>
      </c>
      <c r="O19" s="18">
        <v>0.16520833333333335</v>
      </c>
      <c r="P19" s="3">
        <f t="shared" si="6"/>
        <v>16</v>
      </c>
      <c r="Q19" s="18">
        <v>0.16873842592592592</v>
      </c>
      <c r="R19" s="3">
        <f t="shared" si="7"/>
        <v>16</v>
      </c>
      <c r="S19" s="18">
        <v>0.17370370370370369</v>
      </c>
      <c r="T19" s="3">
        <f t="shared" si="8"/>
        <v>16</v>
      </c>
      <c r="U19" s="18">
        <v>0.17762731481481481</v>
      </c>
      <c r="V19" s="3">
        <f t="shared" si="9"/>
        <v>16</v>
      </c>
      <c r="W19" s="18">
        <v>0.1905324074074074</v>
      </c>
      <c r="X19" s="3">
        <f t="shared" si="10"/>
        <v>16</v>
      </c>
      <c r="Y19" s="18">
        <v>0.20106481481481481</v>
      </c>
      <c r="Z19" s="3">
        <f t="shared" si="11"/>
        <v>15</v>
      </c>
      <c r="AA19" s="18">
        <v>0.2026273148148148</v>
      </c>
      <c r="AB19" s="3">
        <f t="shared" si="12"/>
        <v>16</v>
      </c>
      <c r="AC19" s="13"/>
      <c r="AD19" s="14"/>
      <c r="AE19" s="15"/>
    </row>
    <row r="20" spans="1:31" x14ac:dyDescent="0.25">
      <c r="A20" s="2">
        <v>16</v>
      </c>
      <c r="B20" s="16" t="s">
        <v>47</v>
      </c>
      <c r="C20" s="18">
        <v>5.423611111111111E-2</v>
      </c>
      <c r="D20" s="3">
        <f t="shared" si="0"/>
        <v>17</v>
      </c>
      <c r="E20" s="18">
        <v>7.480324074074074E-2</v>
      </c>
      <c r="F20" s="3">
        <f t="shared" si="1"/>
        <v>17</v>
      </c>
      <c r="G20" s="18">
        <v>0.11118055555555556</v>
      </c>
      <c r="H20" s="3">
        <f t="shared" si="2"/>
        <v>17</v>
      </c>
      <c r="I20" s="18">
        <v>0.13067129629629629</v>
      </c>
      <c r="J20" s="3">
        <f t="shared" si="3"/>
        <v>17</v>
      </c>
      <c r="K20" s="18">
        <v>0.16278935185185187</v>
      </c>
      <c r="L20" s="3">
        <f t="shared" si="4"/>
        <v>17</v>
      </c>
      <c r="M20" s="18">
        <v>0.1711574074074074</v>
      </c>
      <c r="N20" s="3">
        <f t="shared" si="5"/>
        <v>17</v>
      </c>
      <c r="O20" s="18">
        <v>0.18398148148148147</v>
      </c>
      <c r="P20" s="3">
        <f t="shared" si="6"/>
        <v>17</v>
      </c>
      <c r="Q20" s="18">
        <v>0.18835648148148149</v>
      </c>
      <c r="R20" s="3">
        <f t="shared" si="7"/>
        <v>17</v>
      </c>
      <c r="S20" s="18">
        <v>0.19200231481481481</v>
      </c>
      <c r="T20" s="3">
        <f t="shared" si="8"/>
        <v>17</v>
      </c>
      <c r="U20" s="18">
        <v>0.19496527777777778</v>
      </c>
      <c r="V20" s="3">
        <f t="shared" si="9"/>
        <v>17</v>
      </c>
      <c r="W20" s="18">
        <v>0.19997685185185185</v>
      </c>
      <c r="X20" s="3">
        <f t="shared" si="10"/>
        <v>17</v>
      </c>
      <c r="Y20" s="18">
        <v>0.20891203703703703</v>
      </c>
      <c r="Z20" s="3">
        <f t="shared" si="11"/>
        <v>16</v>
      </c>
      <c r="AA20" s="18">
        <v>0.21020833333333333</v>
      </c>
      <c r="AB20" s="3">
        <f t="shared" si="12"/>
        <v>17</v>
      </c>
      <c r="AC20" s="13"/>
      <c r="AD20" s="14"/>
      <c r="AE20" s="15"/>
    </row>
    <row r="21" spans="1:31" x14ac:dyDescent="0.25">
      <c r="A21" s="2" t="s">
        <v>42</v>
      </c>
      <c r="B21" s="16" t="s">
        <v>48</v>
      </c>
      <c r="C21" s="18">
        <v>2.7858796296296295E-2</v>
      </c>
      <c r="D21" s="3">
        <f t="shared" si="0"/>
        <v>3</v>
      </c>
      <c r="E21" s="18">
        <v>3.6539351851851851E-2</v>
      </c>
      <c r="F21" s="3">
        <f t="shared" si="1"/>
        <v>3</v>
      </c>
      <c r="G21" s="18">
        <v>6.1608796296296293E-2</v>
      </c>
      <c r="H21" s="3">
        <f t="shared" si="2"/>
        <v>2</v>
      </c>
      <c r="I21" s="18">
        <v>8.1319444444444444E-2</v>
      </c>
      <c r="J21" s="3">
        <f t="shared" si="3"/>
        <v>1</v>
      </c>
      <c r="K21" s="18">
        <v>0.111875</v>
      </c>
      <c r="L21" s="3">
        <f t="shared" si="4"/>
        <v>2</v>
      </c>
      <c r="M21" s="18">
        <v>0.12342592592592593</v>
      </c>
      <c r="N21" s="3">
        <f t="shared" si="5"/>
        <v>6</v>
      </c>
      <c r="O21" s="18">
        <v>0.1292824074074074</v>
      </c>
      <c r="P21" s="3">
        <f t="shared" si="6"/>
        <v>6</v>
      </c>
      <c r="Q21" s="18">
        <v>0.13194444444444445</v>
      </c>
      <c r="R21" s="3">
        <f t="shared" si="7"/>
        <v>6</v>
      </c>
      <c r="S21" s="18">
        <v>0.13581018518518517</v>
      </c>
      <c r="T21" s="3">
        <f t="shared" si="8"/>
        <v>6</v>
      </c>
      <c r="U21" s="18">
        <v>0.14481481481481481</v>
      </c>
      <c r="V21" s="3">
        <f t="shared" si="9"/>
        <v>7</v>
      </c>
      <c r="W21" s="18">
        <v>0.1565162037037037</v>
      </c>
      <c r="X21" s="3">
        <f t="shared" si="10"/>
        <v>11</v>
      </c>
      <c r="Y21" s="2"/>
      <c r="Z21" s="3" t="e">
        <f t="shared" si="11"/>
        <v>#N/A</v>
      </c>
      <c r="AA21" s="18">
        <v>0.15751157407407407</v>
      </c>
      <c r="AB21" s="3">
        <f>RANK(AA21,AA$5:AA$21,1)</f>
        <v>7</v>
      </c>
      <c r="AC21" s="13"/>
      <c r="AD21" s="14"/>
      <c r="AE21" s="15"/>
    </row>
    <row r="23" spans="1:31" x14ac:dyDescent="0.25">
      <c r="C23" s="10"/>
    </row>
    <row r="24" spans="1:31" x14ac:dyDescent="0.25">
      <c r="C24" s="6"/>
    </row>
    <row r="26" spans="1:31" x14ac:dyDescent="0.25">
      <c r="B26" s="11"/>
      <c r="C26" s="9"/>
    </row>
    <row r="29" spans="1:31" x14ac:dyDescent="0.25">
      <c r="D29" s="9"/>
    </row>
    <row r="30" spans="1:31" x14ac:dyDescent="0.25">
      <c r="B30" s="5" t="s">
        <v>9</v>
      </c>
    </row>
  </sheetData>
  <phoneticPr fontId="6" type="noConversion"/>
  <pageMargins left="0.7" right="0.7" top="0.78749999999999998" bottom="0.78749999999999998" header="0.511811023622047" footer="0.511811023622047"/>
  <pageSetup paperSize="9" scale="73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20"/>
  <sheetViews>
    <sheetView zoomScale="110" zoomScaleNormal="11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AH8" sqref="AH8"/>
    </sheetView>
  </sheetViews>
  <sheetFormatPr defaultColWidth="8.5703125" defaultRowHeight="15" x14ac:dyDescent="0.25"/>
  <cols>
    <col min="1" max="1" width="6.7109375" customWidth="1"/>
    <col min="2" max="2" width="23.42578125" customWidth="1"/>
    <col min="3" max="3" width="8.7109375" customWidth="1"/>
    <col min="4" max="4" width="3.42578125" customWidth="1"/>
    <col min="5" max="5" width="8.7109375" customWidth="1"/>
    <col min="6" max="6" width="3.42578125" customWidth="1"/>
    <col min="7" max="7" width="8.7109375" customWidth="1"/>
    <col min="8" max="8" width="3.42578125" customWidth="1"/>
    <col min="9" max="9" width="8.7109375" customWidth="1"/>
    <col min="10" max="10" width="3.42578125" customWidth="1"/>
    <col min="11" max="11" width="8.7109375" customWidth="1"/>
    <col min="12" max="12" width="3.42578125" customWidth="1"/>
    <col min="13" max="13" width="8.7109375" customWidth="1"/>
    <col min="14" max="14" width="3.42578125" customWidth="1"/>
    <col min="15" max="15" width="8.7109375" customWidth="1"/>
    <col min="16" max="16" width="3.42578125" customWidth="1"/>
    <col min="17" max="17" width="8.7109375" customWidth="1"/>
    <col min="18" max="18" width="3.42578125" customWidth="1"/>
    <col min="20" max="20" width="3.5703125" customWidth="1"/>
    <col min="22" max="22" width="3.5703125" customWidth="1"/>
    <col min="24" max="24" width="3.5703125" customWidth="1"/>
    <col min="26" max="26" width="3.5703125" customWidth="1"/>
    <col min="28" max="28" width="3.5703125" customWidth="1"/>
    <col min="30" max="30" width="3.5703125" customWidth="1"/>
    <col min="32" max="32" width="3.5703125" customWidth="1"/>
    <col min="34" max="34" width="3.5703125" customWidth="1"/>
    <col min="1009" max="1024" width="11.5703125" customWidth="1"/>
  </cols>
  <sheetData>
    <row r="1" spans="1:34" ht="13.9" customHeight="1" x14ac:dyDescent="0.25">
      <c r="C1" s="21" t="s">
        <v>10</v>
      </c>
      <c r="D1" s="21"/>
      <c r="E1" s="21"/>
      <c r="F1" s="21"/>
      <c r="G1" s="21"/>
      <c r="H1" s="21"/>
      <c r="I1" s="22" t="s">
        <v>4</v>
      </c>
      <c r="J1" s="22"/>
      <c r="K1" s="23" t="s">
        <v>5</v>
      </c>
      <c r="L1" s="23"/>
      <c r="M1" s="23"/>
      <c r="N1" s="23"/>
      <c r="O1" s="23"/>
      <c r="P1" s="23"/>
      <c r="Q1" s="24" t="s">
        <v>11</v>
      </c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</row>
    <row r="2" spans="1:34" x14ac:dyDescent="0.25">
      <c r="A2" t="s">
        <v>6</v>
      </c>
      <c r="C2" s="21"/>
      <c r="D2" s="21"/>
      <c r="E2" s="21"/>
      <c r="F2" s="21"/>
      <c r="G2" s="21"/>
      <c r="H2" s="21"/>
      <c r="I2" s="22"/>
      <c r="J2" s="22"/>
      <c r="K2" s="23"/>
      <c r="L2" s="23"/>
      <c r="M2" s="23"/>
      <c r="N2" s="23"/>
      <c r="O2" s="23"/>
      <c r="P2" s="23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</row>
    <row r="3" spans="1:34" ht="43.5" customHeight="1" x14ac:dyDescent="0.25">
      <c r="A3" s="1" t="s">
        <v>7</v>
      </c>
      <c r="B3" s="1" t="s">
        <v>8</v>
      </c>
      <c r="C3" s="20" t="s">
        <v>12</v>
      </c>
      <c r="D3" s="20"/>
      <c r="E3" s="20" t="s">
        <v>13</v>
      </c>
      <c r="F3" s="20"/>
      <c r="G3" s="20" t="s">
        <v>14</v>
      </c>
      <c r="H3" s="20"/>
      <c r="I3" s="20" t="s">
        <v>15</v>
      </c>
      <c r="J3" s="20"/>
      <c r="K3" s="20" t="s">
        <v>16</v>
      </c>
      <c r="L3" s="20"/>
      <c r="M3" s="20" t="s">
        <v>13</v>
      </c>
      <c r="N3" s="20"/>
      <c r="O3" s="20" t="s">
        <v>17</v>
      </c>
      <c r="P3" s="20"/>
      <c r="Q3" s="20" t="s">
        <v>18</v>
      </c>
      <c r="R3" s="20"/>
      <c r="S3" s="20" t="s">
        <v>19</v>
      </c>
      <c r="T3" s="20"/>
      <c r="U3" s="20" t="s">
        <v>20</v>
      </c>
      <c r="V3" s="20"/>
      <c r="W3" s="20" t="s">
        <v>21</v>
      </c>
      <c r="X3" s="20"/>
      <c r="Y3" s="20" t="s">
        <v>22</v>
      </c>
      <c r="Z3" s="20"/>
      <c r="AA3" s="20" t="s">
        <v>23</v>
      </c>
      <c r="AB3" s="20"/>
      <c r="AC3" s="20" t="s">
        <v>24</v>
      </c>
      <c r="AD3" s="20"/>
      <c r="AE3" s="20" t="s">
        <v>25</v>
      </c>
      <c r="AF3" s="20"/>
      <c r="AG3" s="20" t="s">
        <v>26</v>
      </c>
      <c r="AH3" s="20"/>
    </row>
    <row r="4" spans="1:34" x14ac:dyDescent="0.25">
      <c r="A4" s="2">
        <v>1</v>
      </c>
      <c r="B4" s="2" t="str">
        <f>Vysledky!B5</f>
        <v>Tým Kleť</v>
      </c>
      <c r="C4" s="7">
        <f>Vysledky!C5</f>
        <v>3.2604166666666663E-2</v>
      </c>
      <c r="D4" s="3">
        <f>RANK(C4,C$4:C$20,1)</f>
        <v>7</v>
      </c>
      <c r="E4" s="7">
        <f t="shared" ref="E4:E20" si="0">G4-C4</f>
        <v>1.0219907407407414E-2</v>
      </c>
      <c r="F4" s="3">
        <f>RANK(E4,E$4:E$20,1)</f>
        <v>8</v>
      </c>
      <c r="G4" s="7">
        <f>Vysledky!E5</f>
        <v>4.2824074074074077E-2</v>
      </c>
      <c r="H4" s="3">
        <f>RANK(G4,G$4:G$20,1)</f>
        <v>7</v>
      </c>
      <c r="I4" s="7">
        <f>Vysledky!G5-Vysledky!E5</f>
        <v>2.16087962962963E-2</v>
      </c>
      <c r="J4" s="3">
        <f>RANK(I4,I$4:I$20,1)</f>
        <v>1</v>
      </c>
      <c r="K4" s="7">
        <f>Vysledky!I5-Vysledky!G5</f>
        <v>1.787037037037037E-2</v>
      </c>
      <c r="L4" s="3">
        <f>RANK(K4,K$4:K$20,1)</f>
        <v>2</v>
      </c>
      <c r="M4" s="7">
        <f>Vysledky!K5-Vysledky!I5</f>
        <v>2.7314814814814806E-2</v>
      </c>
      <c r="N4" s="3">
        <f>RANK(M4,M$4:M$20,1)</f>
        <v>2</v>
      </c>
      <c r="O4" s="7">
        <f t="shared" ref="O4:O20" si="1">K4+M4</f>
        <v>4.5185185185185175E-2</v>
      </c>
      <c r="P4" s="3">
        <f>RANK(O4,O$4:O$20,1)</f>
        <v>2</v>
      </c>
      <c r="Q4" s="7">
        <f>Vysledky!M5-Vysledky!K5</f>
        <v>4.2708333333333348E-3</v>
      </c>
      <c r="R4" s="3">
        <f>RANK(Q4,Q$4:Q$20,1)</f>
        <v>5</v>
      </c>
      <c r="S4" s="7">
        <f>Vysledky!O5-Vysledky!M5</f>
        <v>5.3009259259259311E-3</v>
      </c>
      <c r="T4" s="3">
        <f>RANK(S4,S$4:S$20,1)</f>
        <v>3</v>
      </c>
      <c r="U4" s="7">
        <f>Vysledky!Q5-Vysledky!O5</f>
        <v>2.3842592592592526E-3</v>
      </c>
      <c r="V4" s="3">
        <f>RANK(U4,U$4:U$20,1)</f>
        <v>3</v>
      </c>
      <c r="W4" s="7">
        <f>Vysledky!S5-Vysledky!Q5</f>
        <v>3.3564814814814881E-3</v>
      </c>
      <c r="X4" s="3">
        <f>RANK(W4,W$4:W$20,1)</f>
        <v>8</v>
      </c>
      <c r="Y4" s="7">
        <f>Vysledky!U5-Vysledky!S5</f>
        <v>2.1180555555555397E-3</v>
      </c>
      <c r="Z4" s="3">
        <f>RANK(Y4,Y$4:Y$20,1)</f>
        <v>4</v>
      </c>
      <c r="AA4" s="7">
        <f>Vysledky!W5-Vysledky!U5</f>
        <v>2.7777777777777957E-3</v>
      </c>
      <c r="AB4" s="3">
        <f>RANK(AA4,AA$4:AA$20,1)</f>
        <v>3</v>
      </c>
      <c r="AC4" s="7">
        <f>Vysledky!Y5-Vysledky!W5</f>
        <v>5.787037037037035E-3</v>
      </c>
      <c r="AD4" s="3">
        <f>RANK(AC4,AC$4:AC$20,1)</f>
        <v>6</v>
      </c>
      <c r="AE4" s="7">
        <f>Vysledky!AA5-Vysledky!Y5</f>
        <v>9.3750000000000777E-4</v>
      </c>
      <c r="AF4" s="3">
        <f>RANK(AE4,AE$4:AE$20,1)</f>
        <v>3</v>
      </c>
      <c r="AG4" s="7">
        <f t="shared" ref="AG4:AG20" si="2">Q4+S4+U4+W4+Y4+AA4+AC4+AE4</f>
        <v>2.6932870370370385E-2</v>
      </c>
      <c r="AH4" s="3">
        <f>RANK(AG4,AG$4:AG$20,1)</f>
        <v>2</v>
      </c>
    </row>
    <row r="5" spans="1:34" x14ac:dyDescent="0.25">
      <c r="A5" s="2">
        <v>2</v>
      </c>
      <c r="B5" s="2" t="str">
        <f>Vysledky!B6</f>
        <v>Tým Kleť 3</v>
      </c>
      <c r="C5" s="7">
        <f>Vysledky!C6</f>
        <v>2.627314814814815E-2</v>
      </c>
      <c r="D5" s="3">
        <f t="shared" ref="D5:D20" si="3">RANK(C5,C$4:C$20,1)</f>
        <v>1</v>
      </c>
      <c r="E5" s="7">
        <f t="shared" si="0"/>
        <v>7.8240740740740736E-3</v>
      </c>
      <c r="F5" s="3">
        <f t="shared" ref="F5:F20" si="4">RANK(E5,E$4:E$20,1)</f>
        <v>1</v>
      </c>
      <c r="G5" s="7">
        <f>Vysledky!E6</f>
        <v>3.4097222222222223E-2</v>
      </c>
      <c r="H5" s="3">
        <f t="shared" ref="H5:H20" si="5">RANK(G5,G$4:G$20,1)</f>
        <v>1</v>
      </c>
      <c r="I5" s="7">
        <f>Vysledky!G6-Vysledky!E6</f>
        <v>2.7256944444444445E-2</v>
      </c>
      <c r="J5" s="3">
        <f t="shared" ref="J5:J20" si="6">RANK(I5,I$4:I$20,1)</f>
        <v>5</v>
      </c>
      <c r="K5" s="7">
        <f>Vysledky!I6-Vysledky!G6</f>
        <v>2.0000000000000004E-2</v>
      </c>
      <c r="L5" s="3">
        <f t="shared" ref="L5:L20" si="7">RANK(K5,K$4:K$20,1)</f>
        <v>11</v>
      </c>
      <c r="M5" s="7">
        <f>Vysledky!K6-Vysledky!I6</f>
        <v>3.0810185185185177E-2</v>
      </c>
      <c r="N5" s="3">
        <f t="shared" ref="N5:N20" si="8">RANK(M5,M$4:M$20,1)</f>
        <v>11</v>
      </c>
      <c r="O5" s="7">
        <f t="shared" si="1"/>
        <v>5.081018518518518E-2</v>
      </c>
      <c r="P5" s="3">
        <f t="shared" ref="P5:P20" si="9">RANK(O5,O$4:O$20,1)</f>
        <v>10</v>
      </c>
      <c r="Q5" s="7">
        <f>Vysledky!M6-Vysledky!K6</f>
        <v>3.8194444444444448E-3</v>
      </c>
      <c r="R5" s="3">
        <f t="shared" ref="R5:R20" si="10">RANK(Q5,Q$4:Q$20,1)</f>
        <v>1</v>
      </c>
      <c r="S5" s="7">
        <f>Vysledky!O6-Vysledky!M6</f>
        <v>8.3912037037037063E-3</v>
      </c>
      <c r="T5" s="3">
        <f t="shared" ref="T5:T20" si="11">RANK(S5,S$4:S$20,1)</f>
        <v>10</v>
      </c>
      <c r="U5" s="7">
        <f>Vysledky!Q6-Vysledky!O6</f>
        <v>2.0370370370370455E-3</v>
      </c>
      <c r="V5" s="3">
        <f t="shared" ref="V5:V20" si="12">RANK(U5,U$4:U$20,1)</f>
        <v>1</v>
      </c>
      <c r="W5" s="7">
        <f>Vysledky!S6-Vysledky!Q6</f>
        <v>2.002314814814804E-3</v>
      </c>
      <c r="X5" s="3">
        <f t="shared" ref="X5:X20" si="13">RANK(W5,W$4:W$20,1)</f>
        <v>1</v>
      </c>
      <c r="Y5" s="7">
        <f>Vysledky!U6-Vysledky!S6</f>
        <v>1.6666666666666774E-3</v>
      </c>
      <c r="Z5" s="3">
        <f t="shared" ref="Z5:Z20" si="14">RANK(Y5,Y$4:Y$20,1)</f>
        <v>1</v>
      </c>
      <c r="AA5" s="7">
        <f>Vysledky!W6-Vysledky!U6</f>
        <v>4.3287037037036957E-3</v>
      </c>
      <c r="AB5" s="3">
        <f t="shared" ref="AB5:AB20" si="15">RANK(AA5,AA$4:AA$20,1)</f>
        <v>9</v>
      </c>
      <c r="AC5" s="7">
        <f>Vysledky!Y6-Vysledky!W6</f>
        <v>4.4328703703703787E-3</v>
      </c>
      <c r="AD5" s="3">
        <f t="shared" ref="AD5:AD20" si="16">RANK(AC5,AC$4:AC$20,1)</f>
        <v>2</v>
      </c>
      <c r="AE5" s="7">
        <f>Vysledky!AA6-Vysledky!Y6</f>
        <v>9.0277777777778012E-4</v>
      </c>
      <c r="AF5" s="3">
        <f t="shared" ref="AF5:AF20" si="17">RANK(AE5,AE$4:AE$20,1)</f>
        <v>2</v>
      </c>
      <c r="AG5" s="7">
        <f t="shared" si="2"/>
        <v>2.7581018518518532E-2</v>
      </c>
      <c r="AH5" s="3">
        <f t="shared" ref="AH5:AH20" si="18">RANK(AG5,AG$4:AG$20,1)</f>
        <v>3</v>
      </c>
    </row>
    <row r="6" spans="1:34" x14ac:dyDescent="0.25">
      <c r="A6" s="2">
        <v>3</v>
      </c>
      <c r="B6" s="2" t="str">
        <f>Vysledky!B7</f>
        <v>Tým Kleť+Honza</v>
      </c>
      <c r="C6" s="7">
        <f>Vysledky!C7</f>
        <v>3.3333333333333333E-2</v>
      </c>
      <c r="D6" s="3">
        <f t="shared" si="3"/>
        <v>10</v>
      </c>
      <c r="E6" s="7">
        <f t="shared" si="0"/>
        <v>1.0219907407407407E-2</v>
      </c>
      <c r="F6" s="3">
        <f t="shared" si="4"/>
        <v>7</v>
      </c>
      <c r="G6" s="7">
        <f>Vysledky!E7</f>
        <v>4.355324074074074E-2</v>
      </c>
      <c r="H6" s="3">
        <f t="shared" si="5"/>
        <v>9</v>
      </c>
      <c r="I6" s="7">
        <f>Vysledky!G7-Vysledky!E7</f>
        <v>2.8912037037037042E-2</v>
      </c>
      <c r="J6" s="3">
        <f t="shared" si="6"/>
        <v>9</v>
      </c>
      <c r="K6" s="7">
        <f>Vysledky!I7-Vysledky!G7</f>
        <v>1.820601851851851E-2</v>
      </c>
      <c r="L6" s="3">
        <f t="shared" si="7"/>
        <v>4</v>
      </c>
      <c r="M6" s="7">
        <f>Vysledky!K7-Vysledky!I7</f>
        <v>2.7071759259259268E-2</v>
      </c>
      <c r="N6" s="3">
        <f t="shared" si="8"/>
        <v>1</v>
      </c>
      <c r="O6" s="7">
        <f t="shared" si="1"/>
        <v>4.5277777777777778E-2</v>
      </c>
      <c r="P6" s="3">
        <f t="shared" si="9"/>
        <v>3</v>
      </c>
      <c r="Q6" s="7">
        <f>Vysledky!M7-Vysledky!K7</f>
        <v>3.9814814814814747E-3</v>
      </c>
      <c r="R6" s="3">
        <f t="shared" si="10"/>
        <v>2</v>
      </c>
      <c r="S6" s="7">
        <f>Vysledky!O7-Vysledky!M7</f>
        <v>4.8726851851851882E-3</v>
      </c>
      <c r="T6" s="3">
        <f t="shared" si="11"/>
        <v>2</v>
      </c>
      <c r="U6" s="7">
        <f>Vysledky!Q7-Vysledky!O7</f>
        <v>2.3032407407407307E-3</v>
      </c>
      <c r="V6" s="3">
        <f t="shared" si="12"/>
        <v>2</v>
      </c>
      <c r="W6" s="7">
        <f>Vysledky!S7-Vysledky!Q7</f>
        <v>2.5115740740740966E-3</v>
      </c>
      <c r="X6" s="3">
        <f t="shared" si="13"/>
        <v>3</v>
      </c>
      <c r="Y6" s="7">
        <f>Vysledky!U7-Vysledky!S7</f>
        <v>1.7939814814814659E-3</v>
      </c>
      <c r="Z6" s="3">
        <f t="shared" si="14"/>
        <v>2</v>
      </c>
      <c r="AA6" s="7">
        <f>Vysledky!W7-Vysledky!U7</f>
        <v>2.3611111111111194E-3</v>
      </c>
      <c r="AB6" s="3">
        <f t="shared" si="15"/>
        <v>1</v>
      </c>
      <c r="AC6" s="7">
        <f>Vysledky!Y7-Vysledky!W7</f>
        <v>5.0231481481481377E-3</v>
      </c>
      <c r="AD6" s="3">
        <f t="shared" si="16"/>
        <v>4</v>
      </c>
      <c r="AE6" s="7">
        <f>Vysledky!AA7-Vysledky!Y7</f>
        <v>9.9537037037036868E-4</v>
      </c>
      <c r="AF6" s="3">
        <f t="shared" si="17"/>
        <v>5</v>
      </c>
      <c r="AG6" s="7">
        <f t="shared" si="2"/>
        <v>2.3842592592592582E-2</v>
      </c>
      <c r="AH6" s="3">
        <f t="shared" si="18"/>
        <v>1</v>
      </c>
    </row>
    <row r="7" spans="1:34" x14ac:dyDescent="0.25">
      <c r="A7" s="2">
        <v>4</v>
      </c>
      <c r="B7" s="2" t="str">
        <f>Vysledky!B8</f>
        <v>Fencl tour</v>
      </c>
      <c r="C7" s="7">
        <f>Vysledky!C8</f>
        <v>2.9756944444444444E-2</v>
      </c>
      <c r="D7" s="3">
        <f t="shared" si="3"/>
        <v>4</v>
      </c>
      <c r="E7" s="7">
        <f t="shared" si="0"/>
        <v>9.1203703703703724E-3</v>
      </c>
      <c r="F7" s="3">
        <f t="shared" si="4"/>
        <v>4</v>
      </c>
      <c r="G7" s="7">
        <f>Vysledky!E8</f>
        <v>3.8877314814814816E-2</v>
      </c>
      <c r="H7" s="3">
        <f t="shared" si="5"/>
        <v>4</v>
      </c>
      <c r="I7" s="7">
        <f>Vysledky!G8-Vysledky!E8</f>
        <v>2.8055555555555549E-2</v>
      </c>
      <c r="J7" s="3">
        <f t="shared" si="6"/>
        <v>6</v>
      </c>
      <c r="K7" s="7">
        <f>Vysledky!I8-Vysledky!G8</f>
        <v>2.0162037037037048E-2</v>
      </c>
      <c r="L7" s="3">
        <f t="shared" si="7"/>
        <v>13</v>
      </c>
      <c r="M7" s="7">
        <f>Vysledky!K8-Vysledky!I8</f>
        <v>2.9062499999999991E-2</v>
      </c>
      <c r="N7" s="3">
        <f t="shared" si="8"/>
        <v>8</v>
      </c>
      <c r="O7" s="7">
        <f t="shared" si="1"/>
        <v>4.9224537037037039E-2</v>
      </c>
      <c r="P7" s="3">
        <f t="shared" si="9"/>
        <v>8</v>
      </c>
      <c r="Q7" s="7">
        <f>Vysledky!M8-Vysledky!K8</f>
        <v>4.2592592592592682E-3</v>
      </c>
      <c r="R7" s="3">
        <f t="shared" si="10"/>
        <v>4</v>
      </c>
      <c r="S7" s="7">
        <f>Vysledky!O8-Vysledky!M8</f>
        <v>5.7986111111111016E-3</v>
      </c>
      <c r="T7" s="3">
        <f t="shared" si="11"/>
        <v>5</v>
      </c>
      <c r="U7" s="7">
        <f>Vysledky!Q8-Vysledky!O8</f>
        <v>3.1481481481481499E-3</v>
      </c>
      <c r="V7" s="3">
        <f t="shared" si="12"/>
        <v>9</v>
      </c>
      <c r="W7" s="7">
        <f>Vysledky!S8-Vysledky!Q8</f>
        <v>2.1990740740740755E-3</v>
      </c>
      <c r="X7" s="3">
        <f t="shared" si="13"/>
        <v>2</v>
      </c>
      <c r="Y7" s="7">
        <f>Vysledky!U8-Vysledky!S8</f>
        <v>3.2175925925926052E-3</v>
      </c>
      <c r="Z7" s="3">
        <f t="shared" si="14"/>
        <v>10</v>
      </c>
      <c r="AA7" s="7">
        <f>Vysledky!W8-Vysledky!U8</f>
        <v>4.5023148148148062E-3</v>
      </c>
      <c r="AB7" s="3">
        <f t="shared" si="15"/>
        <v>11</v>
      </c>
      <c r="AC7" s="7">
        <f>Vysledky!Y8-Vysledky!W8</f>
        <v>5.1851851851851816E-3</v>
      </c>
      <c r="AD7" s="3">
        <f t="shared" si="16"/>
        <v>5</v>
      </c>
      <c r="AE7" s="7">
        <f>Vysledky!AA8-Vysledky!Y8</f>
        <v>1.0879629629629572E-3</v>
      </c>
      <c r="AF7" s="3">
        <f t="shared" si="17"/>
        <v>8</v>
      </c>
      <c r="AG7" s="7">
        <f t="shared" si="2"/>
        <v>2.9398148148148145E-2</v>
      </c>
      <c r="AH7" s="3">
        <f t="shared" si="18"/>
        <v>5</v>
      </c>
    </row>
    <row r="8" spans="1:34" x14ac:dyDescent="0.25">
      <c r="A8" s="2">
        <v>5</v>
      </c>
      <c r="B8" s="2" t="str">
        <f>Vysledky!B9</f>
        <v>Tým Kluk</v>
      </c>
      <c r="C8" s="7">
        <f>Vysledky!C9</f>
        <v>3.1215277777777779E-2</v>
      </c>
      <c r="D8" s="3">
        <f t="shared" si="3"/>
        <v>5</v>
      </c>
      <c r="E8" s="7">
        <f t="shared" si="0"/>
        <v>1.0324074074074076E-2</v>
      </c>
      <c r="F8" s="3">
        <f t="shared" si="4"/>
        <v>9</v>
      </c>
      <c r="G8" s="7">
        <f>Vysledky!E9</f>
        <v>4.1539351851851855E-2</v>
      </c>
      <c r="H8" s="3">
        <f t="shared" si="5"/>
        <v>5</v>
      </c>
      <c r="I8" s="7">
        <f>Vysledky!G9-Vysledky!E9</f>
        <v>2.8148148148148144E-2</v>
      </c>
      <c r="J8" s="3">
        <f t="shared" si="6"/>
        <v>7</v>
      </c>
      <c r="K8" s="7">
        <f>Vysledky!I9-Vysledky!G9</f>
        <v>1.7685185185185193E-2</v>
      </c>
      <c r="L8" s="3">
        <f t="shared" si="7"/>
        <v>1</v>
      </c>
      <c r="M8" s="7">
        <f>Vysledky!K9-Vysledky!I9</f>
        <v>2.7395833333333328E-2</v>
      </c>
      <c r="N8" s="3">
        <f t="shared" si="8"/>
        <v>3</v>
      </c>
      <c r="O8" s="7">
        <f t="shared" si="1"/>
        <v>4.508101851851852E-2</v>
      </c>
      <c r="P8" s="3">
        <f t="shared" si="9"/>
        <v>1</v>
      </c>
      <c r="Q8" s="7">
        <f>Vysledky!M9-Vysledky!K9</f>
        <v>4.3287037037036957E-3</v>
      </c>
      <c r="R8" s="3">
        <f t="shared" si="10"/>
        <v>6</v>
      </c>
      <c r="S8" s="7">
        <f>Vysledky!O9-Vysledky!M9</f>
        <v>6.6087962962962932E-3</v>
      </c>
      <c r="T8" s="3">
        <f t="shared" si="11"/>
        <v>8</v>
      </c>
      <c r="U8" s="7">
        <f>Vysledky!Q9-Vysledky!O9</f>
        <v>2.9282407407407451E-3</v>
      </c>
      <c r="V8" s="3">
        <f t="shared" si="12"/>
        <v>7</v>
      </c>
      <c r="W8" s="7">
        <f>Vysledky!S9-Vysledky!Q9</f>
        <v>2.5347222222222299E-3</v>
      </c>
      <c r="X8" s="3">
        <f t="shared" si="13"/>
        <v>4</v>
      </c>
      <c r="Y8" s="7">
        <f>Vysledky!U9-Vysledky!S9</f>
        <v>3.5300925925925986E-3</v>
      </c>
      <c r="Z8" s="3">
        <f t="shared" si="14"/>
        <v>12</v>
      </c>
      <c r="AA8" s="7">
        <f>Vysledky!W9-Vysledky!U9</f>
        <v>4.6180555555555558E-3</v>
      </c>
      <c r="AB8" s="3">
        <f t="shared" si="15"/>
        <v>12</v>
      </c>
      <c r="AC8" s="7">
        <f>Vysledky!Y9-Vysledky!W9</f>
        <v>5.9027777777777568E-3</v>
      </c>
      <c r="AD8" s="3">
        <f t="shared" si="16"/>
        <v>9</v>
      </c>
      <c r="AE8" s="7">
        <f>Vysledky!AA9-Vysledky!Y9</f>
        <v>9.7222222222223542E-4</v>
      </c>
      <c r="AF8" s="3">
        <f t="shared" si="17"/>
        <v>4</v>
      </c>
      <c r="AG8" s="7">
        <f>Q8+S8+U8+W8+Y8+AA8+AC8+AE8</f>
        <v>3.142361111111111E-2</v>
      </c>
      <c r="AH8" s="3">
        <f t="shared" si="18"/>
        <v>6</v>
      </c>
    </row>
    <row r="9" spans="1:34" x14ac:dyDescent="0.25">
      <c r="A9" s="2">
        <v>6</v>
      </c>
      <c r="B9" s="2" t="str">
        <f>Vysledky!B10</f>
        <v>tým Kleť/Crew</v>
      </c>
      <c r="C9" s="7">
        <f>Vysledky!C10</f>
        <v>3.3981481481481481E-2</v>
      </c>
      <c r="D9" s="3">
        <f t="shared" si="3"/>
        <v>11</v>
      </c>
      <c r="E9" s="7">
        <f t="shared" si="0"/>
        <v>1.0451388888888892E-2</v>
      </c>
      <c r="F9" s="3">
        <f t="shared" si="4"/>
        <v>10</v>
      </c>
      <c r="G9" s="7">
        <f>Vysledky!E10</f>
        <v>4.4432870370370373E-2</v>
      </c>
      <c r="H9" s="3">
        <f t="shared" si="5"/>
        <v>10</v>
      </c>
      <c r="I9" s="7">
        <f>Vysledky!G10-Vysledky!E10</f>
        <v>2.8506944444444446E-2</v>
      </c>
      <c r="J9" s="3">
        <f t="shared" si="6"/>
        <v>8</v>
      </c>
      <c r="K9" s="7">
        <f>Vysledky!I10-Vysledky!G10</f>
        <v>1.8194444444444444E-2</v>
      </c>
      <c r="L9" s="3">
        <f t="shared" si="7"/>
        <v>3</v>
      </c>
      <c r="M9" s="7">
        <f>Vysledky!K10-Vysledky!I10</f>
        <v>2.8182870370370372E-2</v>
      </c>
      <c r="N9" s="3">
        <f t="shared" si="8"/>
        <v>4</v>
      </c>
      <c r="O9" s="7">
        <f t="shared" si="1"/>
        <v>4.6377314814814816E-2</v>
      </c>
      <c r="P9" s="3">
        <f t="shared" si="9"/>
        <v>4</v>
      </c>
      <c r="Q9" s="7">
        <f>Vysledky!M10-Vysledky!K10</f>
        <v>9.1666666666666702E-3</v>
      </c>
      <c r="R9" s="3">
        <f t="shared" si="10"/>
        <v>16</v>
      </c>
      <c r="S9" s="7">
        <f>Vysledky!O10-Vysledky!M10</f>
        <v>2.5578703703703631E-3</v>
      </c>
      <c r="T9" s="3">
        <f t="shared" si="11"/>
        <v>1</v>
      </c>
      <c r="U9" s="7">
        <f>Vysledky!Q10-Vysledky!O10</f>
        <v>5.0462962962962987E-3</v>
      </c>
      <c r="V9" s="3">
        <f t="shared" si="12"/>
        <v>15</v>
      </c>
      <c r="W9" s="7">
        <f>Vysledky!S10-Vysledky!Q10</f>
        <v>5.6828703703703798E-3</v>
      </c>
      <c r="X9" s="3">
        <f t="shared" si="13"/>
        <v>14</v>
      </c>
      <c r="Y9" s="7">
        <f>Vysledky!U10-Vysledky!S10</f>
        <v>6.053240740740734E-3</v>
      </c>
      <c r="Z9" s="3">
        <f t="shared" si="14"/>
        <v>16</v>
      </c>
      <c r="AA9" s="7">
        <f>Vysledky!W10-Vysledky!U10</f>
        <v>3.2407407407407385E-3</v>
      </c>
      <c r="AB9" s="3">
        <f t="shared" si="15"/>
        <v>6</v>
      </c>
      <c r="AC9" s="7">
        <f>Vysledky!Y10-Vysledky!W10</f>
        <v>4.6527777777777835E-3</v>
      </c>
      <c r="AD9" s="3">
        <f t="shared" si="16"/>
        <v>3</v>
      </c>
      <c r="AE9" s="7">
        <f>Vysledky!AA10-Vysledky!Y10</f>
        <v>8.796296296296191E-4</v>
      </c>
      <c r="AF9" s="3">
        <f t="shared" si="17"/>
        <v>1</v>
      </c>
      <c r="AG9" s="7">
        <f t="shared" si="2"/>
        <v>3.7280092592592587E-2</v>
      </c>
      <c r="AH9" s="3">
        <f t="shared" si="18"/>
        <v>10</v>
      </c>
    </row>
    <row r="10" spans="1:34" x14ac:dyDescent="0.25">
      <c r="A10" s="2">
        <v>7</v>
      </c>
      <c r="B10" s="2" t="str">
        <f>Vysledky!B11</f>
        <v>Větve z Písku</v>
      </c>
      <c r="C10" s="7">
        <f>Vysledky!C11</f>
        <v>3.2060185185185185E-2</v>
      </c>
      <c r="D10" s="3">
        <f t="shared" si="3"/>
        <v>6</v>
      </c>
      <c r="E10" s="7">
        <f t="shared" si="0"/>
        <v>1.0185185185185186E-2</v>
      </c>
      <c r="F10" s="3">
        <f t="shared" si="4"/>
        <v>6</v>
      </c>
      <c r="G10" s="7">
        <f>Vysledky!E11</f>
        <v>4.2245370370370371E-2</v>
      </c>
      <c r="H10" s="3">
        <f t="shared" si="5"/>
        <v>6</v>
      </c>
      <c r="I10" s="7">
        <f>Vysledky!G11-Vysledky!E11</f>
        <v>2.9490740740740741E-2</v>
      </c>
      <c r="J10" s="3">
        <f t="shared" si="6"/>
        <v>11</v>
      </c>
      <c r="K10" s="7">
        <f>Vysledky!I11-Vysledky!G11</f>
        <v>1.8877314814814819E-2</v>
      </c>
      <c r="L10" s="3">
        <f t="shared" si="7"/>
        <v>6</v>
      </c>
      <c r="M10" s="7">
        <f>Vysledky!K11-Vysledky!I11</f>
        <v>2.8819444444444439E-2</v>
      </c>
      <c r="N10" s="3">
        <f t="shared" si="8"/>
        <v>5</v>
      </c>
      <c r="O10" s="7">
        <f t="shared" si="1"/>
        <v>4.7696759259259258E-2</v>
      </c>
      <c r="P10" s="3">
        <f t="shared" si="9"/>
        <v>5</v>
      </c>
      <c r="Q10" s="7">
        <f>Vysledky!M11-Vysledky!K11</f>
        <v>5.4050925925925863E-3</v>
      </c>
      <c r="R10" s="3">
        <f t="shared" si="10"/>
        <v>11</v>
      </c>
      <c r="S10" s="7">
        <f>Vysledky!O11-Vysledky!M11</f>
        <v>1.0185185185185186E-2</v>
      </c>
      <c r="T10" s="3">
        <f t="shared" si="11"/>
        <v>14</v>
      </c>
      <c r="U10" s="7">
        <f>Vysledky!Q11-Vysledky!O11</f>
        <v>3.5648148148148262E-3</v>
      </c>
      <c r="V10" s="3">
        <f t="shared" si="12"/>
        <v>12</v>
      </c>
      <c r="W10" s="7">
        <f>Vysledky!S11-Vysledky!Q11</f>
        <v>3.2638888888888717E-3</v>
      </c>
      <c r="X10" s="3">
        <f t="shared" si="13"/>
        <v>7</v>
      </c>
      <c r="Y10" s="7">
        <f>Vysledky!U11-Vysledky!S11</f>
        <v>2.395833333333347E-3</v>
      </c>
      <c r="Z10" s="3">
        <f t="shared" si="14"/>
        <v>6</v>
      </c>
      <c r="AA10" s="7">
        <f>Vysledky!W11-Vysledky!U11</f>
        <v>3.5763888888888928E-3</v>
      </c>
      <c r="AB10" s="3">
        <f t="shared" si="15"/>
        <v>7</v>
      </c>
      <c r="AC10" s="7">
        <f>Vysledky!Y11-Vysledky!W11</f>
        <v>8.7847222222222077E-3</v>
      </c>
      <c r="AD10" s="3">
        <f t="shared" si="16"/>
        <v>14</v>
      </c>
      <c r="AE10" s="7">
        <f>Vysledky!AA11-Vysledky!Y11</f>
        <v>1.1689814814814792E-3</v>
      </c>
      <c r="AF10" s="3">
        <f t="shared" si="17"/>
        <v>11</v>
      </c>
      <c r="AG10" s="7">
        <f t="shared" si="2"/>
        <v>3.8344907407407397E-2</v>
      </c>
      <c r="AH10" s="3">
        <f t="shared" si="18"/>
        <v>12</v>
      </c>
    </row>
    <row r="11" spans="1:34" x14ac:dyDescent="0.25">
      <c r="A11" s="2">
        <v>8</v>
      </c>
      <c r="B11" s="2" t="str">
        <f>Vysledky!B12</f>
        <v>Lepší pozdě než vůbec</v>
      </c>
      <c r="C11" s="7">
        <f>Vysledky!C12</f>
        <v>2.7291666666666665E-2</v>
      </c>
      <c r="D11" s="3">
        <f t="shared" si="3"/>
        <v>2</v>
      </c>
      <c r="E11" s="7">
        <f t="shared" si="0"/>
        <v>8.2986111111111108E-3</v>
      </c>
      <c r="F11" s="3">
        <f t="shared" si="4"/>
        <v>2</v>
      </c>
      <c r="G11" s="7">
        <f>Vysledky!E12</f>
        <v>3.5590277777777776E-2</v>
      </c>
      <c r="H11" s="3">
        <f t="shared" si="5"/>
        <v>2</v>
      </c>
      <c r="I11" s="7">
        <f>Vysledky!G12-Vysledky!E12</f>
        <v>3.6111111111111108E-2</v>
      </c>
      <c r="J11" s="3">
        <f t="shared" si="6"/>
        <v>16</v>
      </c>
      <c r="K11" s="7">
        <f>Vysledky!I12-Vysledky!G12</f>
        <v>2.012731481481482E-2</v>
      </c>
      <c r="L11" s="3">
        <f t="shared" si="7"/>
        <v>12</v>
      </c>
      <c r="M11" s="7">
        <f>Vysledky!K12-Vysledky!I12</f>
        <v>3.0879629629629632E-2</v>
      </c>
      <c r="N11" s="3">
        <f t="shared" si="8"/>
        <v>12</v>
      </c>
      <c r="O11" s="7">
        <f t="shared" si="1"/>
        <v>5.1006944444444452E-2</v>
      </c>
      <c r="P11" s="3">
        <f t="shared" si="9"/>
        <v>11</v>
      </c>
      <c r="Q11" s="7">
        <f>Vysledky!M12-Vysledky!K12</f>
        <v>5.0347222222222321E-3</v>
      </c>
      <c r="R11" s="3">
        <f t="shared" si="10"/>
        <v>10</v>
      </c>
      <c r="S11" s="7">
        <f>Vysledky!O12-Vysledky!M12</f>
        <v>5.6944444444444187E-3</v>
      </c>
      <c r="T11" s="3">
        <f t="shared" si="11"/>
        <v>4</v>
      </c>
      <c r="U11" s="7">
        <f>Vysledky!Q12-Vysledky!O12</f>
        <v>3.6574074074074148E-3</v>
      </c>
      <c r="V11" s="3">
        <f t="shared" si="12"/>
        <v>13</v>
      </c>
      <c r="W11" s="7">
        <f>Vysledky!S12-Vysledky!Q12</f>
        <v>7.1296296296296247E-3</v>
      </c>
      <c r="X11" s="3">
        <f t="shared" si="13"/>
        <v>16</v>
      </c>
      <c r="Y11" s="7">
        <f>Vysledky!U12-Vysledky!S12</f>
        <v>4.155092592592613E-3</v>
      </c>
      <c r="Z11" s="3">
        <f t="shared" si="14"/>
        <v>14</v>
      </c>
      <c r="AA11" s="7">
        <f>Vysledky!W12-Vysledky!U12</f>
        <v>3.0092592592592393E-3</v>
      </c>
      <c r="AB11" s="3">
        <f t="shared" si="15"/>
        <v>4</v>
      </c>
      <c r="AC11" s="7">
        <f>Vysledky!Y12-Vysledky!W12</f>
        <v>5.9259259259259456E-3</v>
      </c>
      <c r="AD11" s="3">
        <f t="shared" si="16"/>
        <v>10</v>
      </c>
      <c r="AE11" s="7">
        <f>Vysledky!AA12-Vysledky!Y12</f>
        <v>1.1458333333333182E-3</v>
      </c>
      <c r="AF11" s="3">
        <f t="shared" si="17"/>
        <v>10</v>
      </c>
      <c r="AG11" s="7">
        <f t="shared" si="2"/>
        <v>3.5752314814814806E-2</v>
      </c>
      <c r="AH11" s="3">
        <f t="shared" si="18"/>
        <v>8</v>
      </c>
    </row>
    <row r="12" spans="1:34" x14ac:dyDescent="0.25">
      <c r="A12" s="2">
        <v>9</v>
      </c>
      <c r="B12" s="2" t="str">
        <f>Vysledky!B13</f>
        <v>Železáři</v>
      </c>
      <c r="C12" s="7">
        <f>Vysledky!C13</f>
        <v>3.6874999999999998E-2</v>
      </c>
      <c r="D12" s="3">
        <f t="shared" si="3"/>
        <v>13</v>
      </c>
      <c r="E12" s="7">
        <f t="shared" si="0"/>
        <v>1.158564814814815E-2</v>
      </c>
      <c r="F12" s="3">
        <f t="shared" si="4"/>
        <v>12</v>
      </c>
      <c r="G12" s="7">
        <f>Vysledky!E13</f>
        <v>4.8460648148148149E-2</v>
      </c>
      <c r="H12" s="3">
        <f t="shared" si="5"/>
        <v>13</v>
      </c>
      <c r="I12" s="7">
        <f>Vysledky!G13-Vysledky!E13</f>
        <v>2.598379629629629E-2</v>
      </c>
      <c r="J12" s="3">
        <f t="shared" si="6"/>
        <v>3</v>
      </c>
      <c r="K12" s="7">
        <f>Vysledky!I13-Vysledky!G13</f>
        <v>1.9016203703703716E-2</v>
      </c>
      <c r="L12" s="3">
        <f t="shared" si="7"/>
        <v>7</v>
      </c>
      <c r="M12" s="7">
        <f>Vysledky!K13-Vysledky!I13</f>
        <v>2.8900462962962961E-2</v>
      </c>
      <c r="N12" s="3">
        <f t="shared" si="8"/>
        <v>6</v>
      </c>
      <c r="O12" s="7">
        <f t="shared" si="1"/>
        <v>4.7916666666666677E-2</v>
      </c>
      <c r="P12" s="3">
        <f t="shared" si="9"/>
        <v>7</v>
      </c>
      <c r="Q12" s="7">
        <f>Vysledky!M13-Vysledky!K13</f>
        <v>4.8263888888888939E-3</v>
      </c>
      <c r="R12" s="3">
        <f t="shared" si="10"/>
        <v>9</v>
      </c>
      <c r="S12" s="7">
        <f>Vysledky!O13-Vysledky!M13</f>
        <v>9.9421296296296202E-3</v>
      </c>
      <c r="T12" s="3">
        <f t="shared" si="11"/>
        <v>13</v>
      </c>
      <c r="U12" s="7">
        <f>Vysledky!Q13-Vysledky!O13</f>
        <v>7.118055555555558E-3</v>
      </c>
      <c r="V12" s="3">
        <f t="shared" si="12"/>
        <v>17</v>
      </c>
      <c r="W12" s="7">
        <f>Vysledky!S13-Vysledky!Q13</f>
        <v>2.7777777777777679E-3</v>
      </c>
      <c r="X12" s="3">
        <f t="shared" si="13"/>
        <v>5</v>
      </c>
      <c r="Y12" s="7">
        <f>Vysledky!U13-Vysledky!S13</f>
        <v>2.2453703703703698E-3</v>
      </c>
      <c r="Z12" s="3">
        <f t="shared" si="14"/>
        <v>5</v>
      </c>
      <c r="AA12" s="7">
        <f>Vysledky!W13-Vysledky!U13</f>
        <v>3.090277777777789E-3</v>
      </c>
      <c r="AB12" s="3">
        <f t="shared" si="15"/>
        <v>5</v>
      </c>
      <c r="AC12" s="7">
        <f>Vysledky!Y13-Vysledky!W13</f>
        <v>5.7986111111111016E-3</v>
      </c>
      <c r="AD12" s="3">
        <f t="shared" si="16"/>
        <v>7</v>
      </c>
      <c r="AE12" s="7">
        <f>Vysledky!AA13-Vysledky!Y13</f>
        <v>1.0879629629629572E-3</v>
      </c>
      <c r="AF12" s="3">
        <f t="shared" si="17"/>
        <v>8</v>
      </c>
      <c r="AG12" s="7">
        <f t="shared" si="2"/>
        <v>3.6886574074074058E-2</v>
      </c>
      <c r="AH12" s="3">
        <f t="shared" si="18"/>
        <v>9</v>
      </c>
    </row>
    <row r="13" spans="1:34" x14ac:dyDescent="0.25">
      <c r="A13" s="2">
        <v>10</v>
      </c>
      <c r="B13" s="2" t="str">
        <f>Vysledky!B14</f>
        <v>Hadilov písař</v>
      </c>
      <c r="C13" s="7">
        <f>Vysledky!C14</f>
        <v>3.8599537037037036E-2</v>
      </c>
      <c r="D13" s="3">
        <f t="shared" si="3"/>
        <v>14</v>
      </c>
      <c r="E13" s="7">
        <f t="shared" si="0"/>
        <v>1.2986111111111115E-2</v>
      </c>
      <c r="F13" s="3">
        <f t="shared" si="4"/>
        <v>15</v>
      </c>
      <c r="G13" s="7">
        <f>Vysledky!E14</f>
        <v>5.1585648148148151E-2</v>
      </c>
      <c r="H13" s="3">
        <f t="shared" si="5"/>
        <v>15</v>
      </c>
      <c r="I13" s="7">
        <f>Vysledky!G14-Vysledky!E14</f>
        <v>3.4976851851851849E-2</v>
      </c>
      <c r="J13" s="3">
        <f t="shared" si="6"/>
        <v>14</v>
      </c>
      <c r="K13" s="7">
        <f>Vysledky!I14-Vysledky!G14</f>
        <v>1.8761574074074069E-2</v>
      </c>
      <c r="L13" s="3">
        <f t="shared" si="7"/>
        <v>5</v>
      </c>
      <c r="M13" s="7">
        <f>Vysledky!K14-Vysledky!I14</f>
        <v>2.8969907407407403E-2</v>
      </c>
      <c r="N13" s="3">
        <f t="shared" si="8"/>
        <v>7</v>
      </c>
      <c r="O13" s="7">
        <f t="shared" si="1"/>
        <v>4.7731481481481472E-2</v>
      </c>
      <c r="P13" s="3">
        <f t="shared" si="9"/>
        <v>6</v>
      </c>
      <c r="Q13" s="7">
        <f>Vysledky!M14-Vysledky!K14</f>
        <v>4.5949074074074225E-3</v>
      </c>
      <c r="R13" s="3">
        <f t="shared" si="10"/>
        <v>8</v>
      </c>
      <c r="S13" s="7">
        <f>Vysledky!O14-Vysledky!M14</f>
        <v>6.3078703703703665E-3</v>
      </c>
      <c r="T13" s="3">
        <f t="shared" si="11"/>
        <v>7</v>
      </c>
      <c r="U13" s="7">
        <f>Vysledky!Q14-Vysledky!O14</f>
        <v>2.3958333333333193E-3</v>
      </c>
      <c r="V13" s="3">
        <f t="shared" si="12"/>
        <v>4</v>
      </c>
      <c r="W13" s="7">
        <f>Vysledky!S14-Vysledky!Q14</f>
        <v>3.1597222222222443E-3</v>
      </c>
      <c r="X13" s="3">
        <f t="shared" si="13"/>
        <v>6</v>
      </c>
      <c r="Y13" s="7">
        <f>Vysledky!U14-Vysledky!S14</f>
        <v>1.9212962962962821E-3</v>
      </c>
      <c r="Z13" s="3">
        <f t="shared" si="14"/>
        <v>3</v>
      </c>
      <c r="AA13" s="7">
        <f>Vysledky!W14-Vysledky!U14</f>
        <v>2.7662037037037013E-3</v>
      </c>
      <c r="AB13" s="3">
        <f t="shared" si="15"/>
        <v>2</v>
      </c>
      <c r="AC13" s="7">
        <f>Vysledky!Y14-Vysledky!W14</f>
        <v>6.1111111111111227E-3</v>
      </c>
      <c r="AD13" s="3">
        <f t="shared" si="16"/>
        <v>11</v>
      </c>
      <c r="AE13" s="7">
        <f>Vysledky!AA14-Vysledky!Y14</f>
        <v>9.9537037037036868E-4</v>
      </c>
      <c r="AF13" s="3">
        <f t="shared" si="17"/>
        <v>5</v>
      </c>
      <c r="AG13" s="7">
        <f t="shared" si="2"/>
        <v>2.8252314814814827E-2</v>
      </c>
      <c r="AH13" s="3">
        <f t="shared" si="18"/>
        <v>4</v>
      </c>
    </row>
    <row r="14" spans="1:34" x14ac:dyDescent="0.25">
      <c r="A14" s="2">
        <v>11</v>
      </c>
      <c r="B14" s="16" t="s">
        <v>43</v>
      </c>
      <c r="C14" s="7">
        <f>Vysledky!C15</f>
        <v>3.304398148148148E-2</v>
      </c>
      <c r="D14" s="3">
        <f t="shared" si="3"/>
        <v>8</v>
      </c>
      <c r="E14" s="7">
        <f>G14-C14</f>
        <v>9.9768518518518548E-3</v>
      </c>
      <c r="F14" s="3">
        <f t="shared" si="4"/>
        <v>5</v>
      </c>
      <c r="G14" s="7">
        <f>Vysledky!E15</f>
        <v>4.3020833333333335E-2</v>
      </c>
      <c r="H14" s="3">
        <f t="shared" si="5"/>
        <v>8</v>
      </c>
      <c r="I14" s="7">
        <f>Vysledky!G15-Vysledky!E15</f>
        <v>2.6307870370370363E-2</v>
      </c>
      <c r="J14" s="3">
        <f t="shared" si="6"/>
        <v>4</v>
      </c>
      <c r="K14" s="7">
        <f>Vysledky!I15-Vysledky!G15</f>
        <v>2.0844907407407409E-2</v>
      </c>
      <c r="L14" s="3">
        <f t="shared" si="7"/>
        <v>14</v>
      </c>
      <c r="M14" s="7">
        <f>Vysledky!K15-Vysledky!I15</f>
        <v>3.0208333333333337E-2</v>
      </c>
      <c r="N14" s="3">
        <f t="shared" si="8"/>
        <v>9</v>
      </c>
      <c r="O14" s="7">
        <f t="shared" si="1"/>
        <v>5.1053240740740746E-2</v>
      </c>
      <c r="P14" s="3">
        <f t="shared" si="9"/>
        <v>12</v>
      </c>
      <c r="Q14" s="7">
        <f>Vysledky!M15-Vysledky!K15</f>
        <v>4.21296296296296E-3</v>
      </c>
      <c r="R14" s="3">
        <f t="shared" si="10"/>
        <v>3</v>
      </c>
      <c r="S14" s="7">
        <f>Vysledky!O15-Vysledky!M15</f>
        <v>8.5879629629629778E-3</v>
      </c>
      <c r="T14" s="3">
        <f t="shared" si="11"/>
        <v>11</v>
      </c>
      <c r="U14" s="7">
        <f>Vysledky!Q15-Vysledky!O15</f>
        <v>6.1689814814814836E-3</v>
      </c>
      <c r="V14" s="3">
        <f t="shared" si="12"/>
        <v>16</v>
      </c>
      <c r="W14" s="7">
        <f>Vysledky!S15-Vysledky!Q15</f>
        <v>9.7106481481481211E-3</v>
      </c>
      <c r="X14" s="3">
        <f t="shared" si="13"/>
        <v>17</v>
      </c>
      <c r="Y14" s="7">
        <f>Vysledky!U15-Vysledky!S15</f>
        <v>4.3750000000000178E-3</v>
      </c>
      <c r="Z14" s="3">
        <f t="shared" si="14"/>
        <v>15</v>
      </c>
      <c r="AA14" s="7">
        <f>Vysledky!W15-Vysledky!U15</f>
        <v>4.9074074074074159E-3</v>
      </c>
      <c r="AB14" s="3">
        <f t="shared" si="15"/>
        <v>13</v>
      </c>
      <c r="AC14" s="7">
        <f>Vysledky!Y15-Vysledky!W15</f>
        <v>1.1053240740740738E-2</v>
      </c>
      <c r="AD14" s="3">
        <f t="shared" si="16"/>
        <v>17</v>
      </c>
      <c r="AE14" s="7">
        <f>Vysledky!AA15-Vysledky!Y15</f>
        <v>1.3657407407407229E-3</v>
      </c>
      <c r="AF14" s="3">
        <f t="shared" si="17"/>
        <v>14</v>
      </c>
      <c r="AG14" s="7">
        <f t="shared" si="2"/>
        <v>5.0381944444444438E-2</v>
      </c>
      <c r="AH14" s="3">
        <f t="shared" si="18"/>
        <v>16</v>
      </c>
    </row>
    <row r="15" spans="1:34" x14ac:dyDescent="0.25">
      <c r="A15" s="2">
        <v>12</v>
      </c>
      <c r="B15" s="16" t="s">
        <v>44</v>
      </c>
      <c r="C15" s="7">
        <f>Vysledky!C16</f>
        <v>3.8842592592592595E-2</v>
      </c>
      <c r="D15" s="3">
        <f t="shared" si="3"/>
        <v>15</v>
      </c>
      <c r="E15" s="7">
        <f t="shared" si="0"/>
        <v>1.2326388888888887E-2</v>
      </c>
      <c r="F15" s="3">
        <f t="shared" si="4"/>
        <v>14</v>
      </c>
      <c r="G15" s="7">
        <f>Vysledky!E16</f>
        <v>5.1168981481481482E-2</v>
      </c>
      <c r="H15" s="3">
        <f t="shared" si="5"/>
        <v>14</v>
      </c>
      <c r="I15" s="7">
        <f>Vysledky!G16-Vysledky!E16</f>
        <v>3.3194444444444443E-2</v>
      </c>
      <c r="J15" s="3">
        <f t="shared" si="6"/>
        <v>12</v>
      </c>
      <c r="K15" s="7">
        <f>Vysledky!I16-Vysledky!G16</f>
        <v>1.9942129629629629E-2</v>
      </c>
      <c r="L15" s="3">
        <f t="shared" si="7"/>
        <v>10</v>
      </c>
      <c r="M15" s="7">
        <f>Vysledky!K16-Vysledky!I16</f>
        <v>3.1956018518518522E-2</v>
      </c>
      <c r="N15" s="3">
        <f t="shared" si="8"/>
        <v>13</v>
      </c>
      <c r="O15" s="7">
        <f t="shared" si="1"/>
        <v>5.1898148148148152E-2</v>
      </c>
      <c r="P15" s="3">
        <f t="shared" si="9"/>
        <v>14</v>
      </c>
      <c r="Q15" s="7">
        <f>Vysledky!M16-Vysledky!K16</f>
        <v>5.4861111111111083E-3</v>
      </c>
      <c r="R15" s="3">
        <f t="shared" si="10"/>
        <v>12</v>
      </c>
      <c r="S15" s="7">
        <f>Vysledky!O16-Vysledky!M16</f>
        <v>7.3611111111111238E-3</v>
      </c>
      <c r="T15" s="3">
        <f t="shared" si="11"/>
        <v>9</v>
      </c>
      <c r="U15" s="7">
        <f>Vysledky!Q16-Vysledky!O16</f>
        <v>3.0902777777777612E-3</v>
      </c>
      <c r="V15" s="3">
        <f t="shared" si="12"/>
        <v>8</v>
      </c>
      <c r="W15" s="7">
        <f>Vysledky!S16-Vysledky!Q16</f>
        <v>3.6226851851851871E-3</v>
      </c>
      <c r="X15" s="3">
        <f t="shared" si="13"/>
        <v>9</v>
      </c>
      <c r="Y15" s="7">
        <f>Vysledky!U16-Vysledky!S16</f>
        <v>2.7083333333333404E-3</v>
      </c>
      <c r="Z15" s="3">
        <f t="shared" si="14"/>
        <v>8</v>
      </c>
      <c r="AA15" s="7">
        <f>Vysledky!W16-Vysledky!U16</f>
        <v>3.6342592592592537E-3</v>
      </c>
      <c r="AB15" s="3">
        <f t="shared" si="15"/>
        <v>8</v>
      </c>
      <c r="AC15" s="7">
        <f>Vysledky!Y16-Vysledky!W16</f>
        <v>7.9398148148148162E-3</v>
      </c>
      <c r="AD15" s="3">
        <f t="shared" si="16"/>
        <v>12</v>
      </c>
      <c r="AE15" s="7">
        <f>Vysledky!AA16-Vysledky!Y16</f>
        <v>1.307870370370362E-3</v>
      </c>
      <c r="AF15" s="3">
        <f t="shared" si="17"/>
        <v>13</v>
      </c>
      <c r="AG15" s="7">
        <f t="shared" si="2"/>
        <v>3.5150462962962953E-2</v>
      </c>
      <c r="AH15" s="3">
        <f t="shared" si="18"/>
        <v>7</v>
      </c>
    </row>
    <row r="16" spans="1:34" x14ac:dyDescent="0.25">
      <c r="A16" s="2">
        <v>13</v>
      </c>
      <c r="B16" s="8" t="s">
        <v>45</v>
      </c>
      <c r="C16" s="7">
        <f>Vysledky!C17</f>
        <v>3.5717592592592592E-2</v>
      </c>
      <c r="D16" s="3">
        <f t="shared" si="3"/>
        <v>12</v>
      </c>
      <c r="E16" s="7">
        <f t="shared" si="0"/>
        <v>1.2187499999999997E-2</v>
      </c>
      <c r="F16" s="3">
        <f t="shared" si="4"/>
        <v>13</v>
      </c>
      <c r="G16" s="7">
        <f>Vysledky!E17</f>
        <v>4.7905092592592589E-2</v>
      </c>
      <c r="H16" s="3">
        <f t="shared" si="5"/>
        <v>12</v>
      </c>
      <c r="I16" s="7">
        <f>Vysledky!G17-Vysledky!E17</f>
        <v>3.5937500000000004E-2</v>
      </c>
      <c r="J16" s="3">
        <f t="shared" si="6"/>
        <v>15</v>
      </c>
      <c r="K16" s="7">
        <f>Vysledky!I17-Vysledky!G17</f>
        <v>2.4513888888888891E-2</v>
      </c>
      <c r="L16" s="3">
        <f t="shared" si="7"/>
        <v>16</v>
      </c>
      <c r="M16" s="7">
        <f>Vysledky!K17-Vysledky!I17</f>
        <v>3.6736111111111122E-2</v>
      </c>
      <c r="N16" s="3">
        <f t="shared" si="8"/>
        <v>15</v>
      </c>
      <c r="O16" s="7">
        <f t="shared" si="1"/>
        <v>6.1250000000000013E-2</v>
      </c>
      <c r="P16" s="3">
        <f t="shared" si="9"/>
        <v>16</v>
      </c>
      <c r="Q16" s="7">
        <f>Vysledky!M17-Vysledky!K17</f>
        <v>4.3634259259259234E-3</v>
      </c>
      <c r="R16" s="3">
        <f t="shared" si="10"/>
        <v>7</v>
      </c>
      <c r="S16" s="7">
        <f>Vysledky!O17-Vysledky!M17</f>
        <v>1.3078703703703703E-2</v>
      </c>
      <c r="T16" s="3">
        <f t="shared" si="11"/>
        <v>17</v>
      </c>
      <c r="U16" s="7">
        <f>Vysledky!Q17-Vysledky!O17</f>
        <v>2.7314814814814736E-3</v>
      </c>
      <c r="V16" s="3">
        <f t="shared" si="12"/>
        <v>6</v>
      </c>
      <c r="W16" s="7">
        <f>Vysledky!S17-Vysledky!Q17</f>
        <v>3.9699074074074081E-3</v>
      </c>
      <c r="X16" s="3">
        <f t="shared" si="13"/>
        <v>12</v>
      </c>
      <c r="Y16" s="7">
        <f>Vysledky!U17-Vysledky!S17</f>
        <v>2.6273148148148184E-3</v>
      </c>
      <c r="Z16" s="3">
        <f t="shared" si="14"/>
        <v>7</v>
      </c>
      <c r="AA16" s="7">
        <f>Vysledky!W17-Vysledky!U17</f>
        <v>4.4675925925925786E-3</v>
      </c>
      <c r="AB16" s="3">
        <f t="shared" si="15"/>
        <v>10</v>
      </c>
      <c r="AC16" s="7">
        <f>Vysledky!Y17-Vysledky!W17</f>
        <v>5.8333333333333293E-3</v>
      </c>
      <c r="AD16" s="3">
        <f t="shared" si="16"/>
        <v>8</v>
      </c>
      <c r="AE16" s="7">
        <f>Vysledky!AA17-Vysledky!Y17</f>
        <v>1.0300925925925963E-3</v>
      </c>
      <c r="AF16" s="3">
        <f t="shared" si="17"/>
        <v>7</v>
      </c>
      <c r="AG16" s="7">
        <f t="shared" si="2"/>
        <v>3.8101851851851831E-2</v>
      </c>
      <c r="AH16" s="3">
        <f t="shared" si="18"/>
        <v>11</v>
      </c>
    </row>
    <row r="17" spans="1:34" x14ac:dyDescent="0.25">
      <c r="A17" s="2">
        <v>14</v>
      </c>
      <c r="B17" s="17">
        <v>67</v>
      </c>
      <c r="C17" s="7">
        <f>Vysledky!C18</f>
        <v>4.2881944444444445E-2</v>
      </c>
      <c r="D17" s="3">
        <f t="shared" si="3"/>
        <v>16</v>
      </c>
      <c r="E17" s="7">
        <f t="shared" si="0"/>
        <v>1.5509259259259257E-2</v>
      </c>
      <c r="F17" s="3">
        <f t="shared" si="4"/>
        <v>16</v>
      </c>
      <c r="G17" s="7">
        <f>Vysledky!E18</f>
        <v>5.8391203703703702E-2</v>
      </c>
      <c r="H17" s="3">
        <f t="shared" si="5"/>
        <v>16</v>
      </c>
      <c r="I17" s="7">
        <f>Vysledky!G18-Vysledky!E18</f>
        <v>2.9293981481481483E-2</v>
      </c>
      <c r="J17" s="3">
        <f t="shared" si="6"/>
        <v>10</v>
      </c>
      <c r="K17" s="7">
        <f>Vysledky!I18-Vysledky!G18</f>
        <v>2.2916666666666669E-2</v>
      </c>
      <c r="L17" s="3">
        <f t="shared" si="7"/>
        <v>15</v>
      </c>
      <c r="M17" s="7">
        <f>Vysledky!K18-Vysledky!I18</f>
        <v>3.7638888888888875E-2</v>
      </c>
      <c r="N17" s="3">
        <f t="shared" si="8"/>
        <v>16</v>
      </c>
      <c r="O17" s="7">
        <f t="shared" si="1"/>
        <v>6.0555555555555543E-2</v>
      </c>
      <c r="P17" s="3">
        <f t="shared" si="9"/>
        <v>15</v>
      </c>
      <c r="Q17" s="7">
        <f>Vysledky!M18-Vysledky!K18</f>
        <v>6.4351851851852104E-3</v>
      </c>
      <c r="R17" s="3">
        <f t="shared" si="10"/>
        <v>13</v>
      </c>
      <c r="S17" s="7">
        <f>Vysledky!O18-Vysledky!M18</f>
        <v>9.2592592592592449E-3</v>
      </c>
      <c r="T17" s="3">
        <f t="shared" si="11"/>
        <v>12</v>
      </c>
      <c r="U17" s="7">
        <f>Vysledky!Q18-Vysledky!O18</f>
        <v>3.5416666666666652E-3</v>
      </c>
      <c r="V17" s="3">
        <f t="shared" si="12"/>
        <v>11</v>
      </c>
      <c r="W17" s="7">
        <f>Vysledky!S18-Vysledky!Q18</f>
        <v>5.7175925925926074E-3</v>
      </c>
      <c r="X17" s="3">
        <f t="shared" si="13"/>
        <v>15</v>
      </c>
      <c r="Y17" s="7">
        <f>Vysledky!U18-Vysledky!S18</f>
        <v>3.310185185185166E-3</v>
      </c>
      <c r="Z17" s="3">
        <f t="shared" si="14"/>
        <v>11</v>
      </c>
      <c r="AA17" s="7">
        <f>Vysledky!W18-Vysledky!U18</f>
        <v>4.9537037037037102E-3</v>
      </c>
      <c r="AB17" s="3">
        <f t="shared" si="15"/>
        <v>14</v>
      </c>
      <c r="AC17" s="7">
        <f>Vysledky!Y18-Vysledky!W18</f>
        <v>8.5185185185185086E-3</v>
      </c>
      <c r="AD17" s="3">
        <f t="shared" si="16"/>
        <v>13</v>
      </c>
      <c r="AE17" s="7">
        <f>Vysledky!AA18-Vysledky!Y18</f>
        <v>1.5740740740740888E-3</v>
      </c>
      <c r="AF17" s="3">
        <f t="shared" si="17"/>
        <v>16</v>
      </c>
      <c r="AG17" s="7">
        <f t="shared" si="2"/>
        <v>4.3310185185185202E-2</v>
      </c>
      <c r="AH17" s="3">
        <f t="shared" si="18"/>
        <v>13</v>
      </c>
    </row>
    <row r="18" spans="1:34" x14ac:dyDescent="0.25">
      <c r="A18" s="2">
        <v>15</v>
      </c>
      <c r="B18" s="16" t="s">
        <v>46</v>
      </c>
      <c r="C18" s="7">
        <f>Vysledky!C19</f>
        <v>3.3194444444444443E-2</v>
      </c>
      <c r="D18" s="3">
        <f t="shared" si="3"/>
        <v>9</v>
      </c>
      <c r="E18" s="7">
        <f t="shared" si="0"/>
        <v>1.1377314814814819E-2</v>
      </c>
      <c r="F18" s="3">
        <f t="shared" si="4"/>
        <v>11</v>
      </c>
      <c r="G18" s="7">
        <f>Vysledky!E19</f>
        <v>4.4571759259259262E-2</v>
      </c>
      <c r="H18" s="3">
        <f t="shared" si="5"/>
        <v>11</v>
      </c>
      <c r="I18" s="7">
        <f>Vysledky!G19-Vysledky!E19</f>
        <v>3.3414351851851855E-2</v>
      </c>
      <c r="J18" s="3">
        <f t="shared" si="6"/>
        <v>13</v>
      </c>
      <c r="K18" s="7">
        <f>Vysledky!I19-Vysledky!G19</f>
        <v>2.629629629629629E-2</v>
      </c>
      <c r="L18" s="3">
        <f t="shared" si="7"/>
        <v>17</v>
      </c>
      <c r="M18" s="7">
        <f>Vysledky!K19-Vysledky!I19</f>
        <v>4.2905092592592592E-2</v>
      </c>
      <c r="N18" s="3">
        <f t="shared" si="8"/>
        <v>17</v>
      </c>
      <c r="O18" s="7">
        <f t="shared" si="1"/>
        <v>6.9201388888888882E-2</v>
      </c>
      <c r="P18" s="3">
        <f t="shared" si="9"/>
        <v>17</v>
      </c>
      <c r="Q18" s="7">
        <f>Vysledky!M19-Vysledky!K19</f>
        <v>6.8865740740740866E-3</v>
      </c>
      <c r="R18" s="3">
        <f t="shared" si="10"/>
        <v>14</v>
      </c>
      <c r="S18" s="7">
        <f>Vysledky!O19-Vysledky!M19</f>
        <v>1.113425925925926E-2</v>
      </c>
      <c r="T18" s="3">
        <f t="shared" si="11"/>
        <v>15</v>
      </c>
      <c r="U18" s="7">
        <f>Vysledky!Q19-Vysledky!O19</f>
        <v>3.5300925925925708E-3</v>
      </c>
      <c r="V18" s="3">
        <f t="shared" si="12"/>
        <v>10</v>
      </c>
      <c r="W18" s="7">
        <f>Vysledky!S19-Vysledky!Q19</f>
        <v>4.9652777777777768E-3</v>
      </c>
      <c r="X18" s="3">
        <f t="shared" si="13"/>
        <v>13</v>
      </c>
      <c r="Y18" s="7">
        <f>Vysledky!U19-Vysledky!S19</f>
        <v>3.9236111111111138E-3</v>
      </c>
      <c r="Z18" s="3">
        <f t="shared" si="14"/>
        <v>13</v>
      </c>
      <c r="AA18" s="7">
        <f>Vysledky!W19-Vysledky!U19</f>
        <v>1.2905092592592593E-2</v>
      </c>
      <c r="AB18" s="3">
        <f t="shared" si="15"/>
        <v>17</v>
      </c>
      <c r="AC18" s="7">
        <f>Vysledky!Y19-Vysledky!W19</f>
        <v>1.0532407407407407E-2</v>
      </c>
      <c r="AD18" s="3">
        <f t="shared" si="16"/>
        <v>16</v>
      </c>
      <c r="AE18" s="7">
        <f>Vysledky!AA19-Vysledky!Y19</f>
        <v>1.5624999999999944E-3</v>
      </c>
      <c r="AF18" s="3">
        <f t="shared" si="17"/>
        <v>15</v>
      </c>
      <c r="AG18" s="7">
        <f t="shared" si="2"/>
        <v>5.5439814814814803E-2</v>
      </c>
      <c r="AH18" s="3">
        <f t="shared" si="18"/>
        <v>17</v>
      </c>
    </row>
    <row r="19" spans="1:34" x14ac:dyDescent="0.25">
      <c r="A19" s="2">
        <v>16</v>
      </c>
      <c r="B19" s="16" t="s">
        <v>47</v>
      </c>
      <c r="C19" s="7">
        <f>Vysledky!C20</f>
        <v>5.423611111111111E-2</v>
      </c>
      <c r="D19" s="3">
        <f t="shared" si="3"/>
        <v>17</v>
      </c>
      <c r="E19" s="7">
        <f t="shared" si="0"/>
        <v>2.056712962962963E-2</v>
      </c>
      <c r="F19" s="3">
        <f t="shared" si="4"/>
        <v>17</v>
      </c>
      <c r="G19" s="7">
        <f>Vysledky!E20</f>
        <v>7.480324074074074E-2</v>
      </c>
      <c r="H19" s="3">
        <f t="shared" si="5"/>
        <v>17</v>
      </c>
      <c r="I19" s="7">
        <f>Vysledky!G20-Vysledky!E20</f>
        <v>3.6377314814814821E-2</v>
      </c>
      <c r="J19" s="3">
        <f t="shared" si="6"/>
        <v>17</v>
      </c>
      <c r="K19" s="7">
        <f>Vysledky!I20-Vysledky!G20</f>
        <v>1.9490740740740725E-2</v>
      </c>
      <c r="L19" s="3">
        <f t="shared" si="7"/>
        <v>8</v>
      </c>
      <c r="M19" s="7">
        <f>Vysledky!K20-Vysledky!I20</f>
        <v>3.211805555555558E-2</v>
      </c>
      <c r="N19" s="3">
        <f t="shared" si="8"/>
        <v>14</v>
      </c>
      <c r="O19" s="7">
        <f t="shared" si="1"/>
        <v>5.1608796296296305E-2</v>
      </c>
      <c r="P19" s="3">
        <f t="shared" si="9"/>
        <v>13</v>
      </c>
      <c r="Q19" s="7">
        <f>Vysledky!M20-Vysledky!K20</f>
        <v>8.3680555555555314E-3</v>
      </c>
      <c r="R19" s="3">
        <f t="shared" si="10"/>
        <v>15</v>
      </c>
      <c r="S19" s="7">
        <f>Vysledky!O20-Vysledky!M20</f>
        <v>1.2824074074074071E-2</v>
      </c>
      <c r="T19" s="3">
        <f t="shared" si="11"/>
        <v>16</v>
      </c>
      <c r="U19" s="7">
        <f>Vysledky!Q20-Vysledky!O20</f>
        <v>4.3750000000000178E-3</v>
      </c>
      <c r="V19" s="3">
        <f t="shared" si="12"/>
        <v>14</v>
      </c>
      <c r="W19" s="7">
        <f>Vysledky!S20-Vysledky!Q20</f>
        <v>3.6458333333333204E-3</v>
      </c>
      <c r="X19" s="3">
        <f t="shared" si="13"/>
        <v>10</v>
      </c>
      <c r="Y19" s="7">
        <f>Vysledky!U20-Vysledky!S20</f>
        <v>2.9629629629629728E-3</v>
      </c>
      <c r="Z19" s="3">
        <f t="shared" si="14"/>
        <v>9</v>
      </c>
      <c r="AA19" s="7">
        <f>Vysledky!W20-Vysledky!U20</f>
        <v>5.0115740740740711E-3</v>
      </c>
      <c r="AB19" s="3">
        <f t="shared" si="15"/>
        <v>15</v>
      </c>
      <c r="AC19" s="7">
        <f>Vysledky!Y20-Vysledky!W20</f>
        <v>8.9351851851851849E-3</v>
      </c>
      <c r="AD19" s="3">
        <f t="shared" si="16"/>
        <v>15</v>
      </c>
      <c r="AE19" s="7">
        <f>Vysledky!AA20-Vysledky!Y20</f>
        <v>1.2962962962962954E-3</v>
      </c>
      <c r="AF19" s="3">
        <f t="shared" si="17"/>
        <v>12</v>
      </c>
      <c r="AG19" s="7">
        <f t="shared" si="2"/>
        <v>4.7418981481481465E-2</v>
      </c>
      <c r="AH19" s="3">
        <f t="shared" si="18"/>
        <v>15</v>
      </c>
    </row>
    <row r="20" spans="1:34" x14ac:dyDescent="0.25">
      <c r="A20" s="2" t="s">
        <v>42</v>
      </c>
      <c r="B20" s="16" t="s">
        <v>48</v>
      </c>
      <c r="C20" s="7">
        <f>Vysledky!C21</f>
        <v>2.7858796296296295E-2</v>
      </c>
      <c r="D20" s="3">
        <f t="shared" si="3"/>
        <v>3</v>
      </c>
      <c r="E20" s="7">
        <f t="shared" si="0"/>
        <v>8.6805555555555559E-3</v>
      </c>
      <c r="F20" s="3">
        <f t="shared" si="4"/>
        <v>3</v>
      </c>
      <c r="G20" s="7">
        <f>Vysledky!E21</f>
        <v>3.6539351851851851E-2</v>
      </c>
      <c r="H20" s="3">
        <f t="shared" si="5"/>
        <v>3</v>
      </c>
      <c r="I20" s="7">
        <f>Vysledky!G21-Vysledky!E21</f>
        <v>2.5069444444444443E-2</v>
      </c>
      <c r="J20" s="3">
        <f t="shared" si="6"/>
        <v>2</v>
      </c>
      <c r="K20" s="7">
        <f>Vysledky!I21-Vysledky!G21</f>
        <v>1.9710648148148151E-2</v>
      </c>
      <c r="L20" s="3">
        <f t="shared" si="7"/>
        <v>9</v>
      </c>
      <c r="M20" s="7">
        <f>Vysledky!K21-Vysledky!I21</f>
        <v>3.0555555555555558E-2</v>
      </c>
      <c r="N20" s="3">
        <f t="shared" si="8"/>
        <v>10</v>
      </c>
      <c r="O20" s="7">
        <f t="shared" si="1"/>
        <v>5.0266203703703709E-2</v>
      </c>
      <c r="P20" s="3">
        <f t="shared" si="9"/>
        <v>9</v>
      </c>
      <c r="Q20" s="7">
        <f>Vysledky!M21-Vysledky!K21</f>
        <v>1.1550925925925923E-2</v>
      </c>
      <c r="R20" s="3">
        <f t="shared" si="10"/>
        <v>17</v>
      </c>
      <c r="S20" s="7">
        <f>Vysledky!O21-Vysledky!M21</f>
        <v>5.8564814814814764E-3</v>
      </c>
      <c r="T20" s="3">
        <f t="shared" si="11"/>
        <v>6</v>
      </c>
      <c r="U20" s="7">
        <f>Vysledky!Q21-Vysledky!O21</f>
        <v>2.6620370370370461E-3</v>
      </c>
      <c r="V20" s="3">
        <f t="shared" si="12"/>
        <v>5</v>
      </c>
      <c r="W20" s="7">
        <f>Vysledky!S21-Vysledky!Q21</f>
        <v>3.8657407407407252E-3</v>
      </c>
      <c r="X20" s="3">
        <f t="shared" si="13"/>
        <v>11</v>
      </c>
      <c r="Y20" s="7">
        <f>Vysledky!U21-Vysledky!S21</f>
        <v>9.0046296296296402E-3</v>
      </c>
      <c r="Z20" s="3">
        <f t="shared" si="14"/>
        <v>17</v>
      </c>
      <c r="AA20" s="7">
        <f>Vysledky!W21-Vysledky!U21</f>
        <v>1.1701388888888886E-2</v>
      </c>
      <c r="AB20" s="3">
        <f t="shared" si="15"/>
        <v>16</v>
      </c>
      <c r="AC20" s="7">
        <f>Vysledky!Y21-Vysledky!W21</f>
        <v>-0.1565162037037037</v>
      </c>
      <c r="AD20" s="3">
        <f t="shared" si="16"/>
        <v>1</v>
      </c>
      <c r="AE20" s="7">
        <f>Vysledky!AA21-Vysledky!Y21</f>
        <v>0.15751157407407407</v>
      </c>
      <c r="AF20" s="3">
        <f t="shared" si="17"/>
        <v>17</v>
      </c>
      <c r="AG20" s="7">
        <f t="shared" si="2"/>
        <v>4.5636574074074066E-2</v>
      </c>
      <c r="AH20" s="3">
        <f t="shared" si="18"/>
        <v>14</v>
      </c>
    </row>
  </sheetData>
  <mergeCells count="20">
    <mergeCell ref="AE3:AF3"/>
    <mergeCell ref="AG3:AH3"/>
    <mergeCell ref="C1:H2"/>
    <mergeCell ref="I1:J2"/>
    <mergeCell ref="K1:P2"/>
    <mergeCell ref="Q1:AH2"/>
    <mergeCell ref="C3:D3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</mergeCells>
  <pageMargins left="0.7" right="0.7" top="0.78749999999999998" bottom="0.78749999999999998" header="0.511811023622047" footer="0.511811023622047"/>
  <pageSetup paperSize="9" scale="5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64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Vysledky</vt:lpstr>
      <vt:lpstr>Discipliny</vt:lpstr>
      <vt:lpstr>Discipliny!Oblast_tisku</vt:lpstr>
      <vt:lpstr>Vysledky!Oblast_tisku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Jana</dc:creator>
  <dc:description/>
  <cp:lastModifiedBy>Jungbauerová, Jana</cp:lastModifiedBy>
  <cp:revision>29</cp:revision>
  <dcterms:created xsi:type="dcterms:W3CDTF">2020-06-14T06:52:37Z</dcterms:created>
  <dcterms:modified xsi:type="dcterms:W3CDTF">2026-06-16T06:33:39Z</dcterms:modified>
  <dc:language>cs-CZ</dc:language>
</cp:coreProperties>
</file>